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activeTab="0"/>
  </bookViews>
  <sheets>
    <sheet name="Income Statement" sheetId="1" r:id="rId1"/>
    <sheet name="Balance Sheet" sheetId="2" r:id="rId2"/>
    <sheet name="Changes in Equity" sheetId="3" r:id="rId3"/>
    <sheet name="Cash Flow" sheetId="4" r:id="rId4"/>
    <sheet name="Notes" sheetId="5" r:id="rId5"/>
  </sheets>
  <definedNames>
    <definedName name="_xlnm.Print_Area" localSheetId="3">'Cash Flow'!$A$1:$E$54</definedName>
    <definedName name="_xlnm.Print_Area" localSheetId="0">'Income Statement'!$A$1:$G$49</definedName>
    <definedName name="_xlnm.Print_Area" localSheetId="4">'Notes'!$A$1:$N$184</definedName>
    <definedName name="_xlnm.Print_Titles" localSheetId="4">'Notes'!$2:$4</definedName>
  </definedNames>
  <calcPr fullCalcOnLoad="1"/>
</workbook>
</file>

<file path=xl/sharedStrings.xml><?xml version="1.0" encoding="utf-8"?>
<sst xmlns="http://schemas.openxmlformats.org/spreadsheetml/2006/main" count="364" uniqueCount="273">
  <si>
    <t>Current Year</t>
  </si>
  <si>
    <t>Quarter</t>
  </si>
  <si>
    <t>To Date</t>
  </si>
  <si>
    <t>Taxation</t>
  </si>
  <si>
    <t>Property, plant and equipment</t>
  </si>
  <si>
    <t>Amount due from customers on contracts</t>
  </si>
  <si>
    <t>Short term deposits</t>
  </si>
  <si>
    <t>Cash and bank balances</t>
  </si>
  <si>
    <t>Amount due to customers on contracts</t>
  </si>
  <si>
    <t>Deferred taxation</t>
  </si>
  <si>
    <t>Share capital</t>
  </si>
  <si>
    <t>Share premium</t>
  </si>
  <si>
    <t>Retained earnings</t>
  </si>
  <si>
    <t>CASH FLOWS FROM OPERATING ACTIVITIES</t>
  </si>
  <si>
    <t>Operating profit before changes in working capital</t>
  </si>
  <si>
    <t>Cash generated from operations</t>
  </si>
  <si>
    <t>CASH FLOWS FROM INVESTING ACTIVITIES</t>
  </si>
  <si>
    <t>Purchase of property, plant and equipment</t>
  </si>
  <si>
    <t>Purchase of marketable securities</t>
  </si>
  <si>
    <t>Proceeds from disposal of marketable securities</t>
  </si>
  <si>
    <t>CASH FLOWS FROM FINANCING ACTIVITIES</t>
  </si>
  <si>
    <t xml:space="preserve">Share </t>
  </si>
  <si>
    <t>Share</t>
  </si>
  <si>
    <t>premium</t>
  </si>
  <si>
    <t>capital</t>
  </si>
  <si>
    <t>Retained</t>
  </si>
  <si>
    <t>earnings</t>
  </si>
  <si>
    <t>Total</t>
  </si>
  <si>
    <t>Proceeds from disposal of property, plant and equipment</t>
  </si>
  <si>
    <t>Preceding Year</t>
  </si>
  <si>
    <t>Revenue</t>
  </si>
  <si>
    <t>Share of results of associate company</t>
  </si>
  <si>
    <t>RM'000</t>
  </si>
  <si>
    <t>CONDENSED CONSOLIDATED INCOME STATEMENTS</t>
  </si>
  <si>
    <r>
      <t>PINTARAS JAYA BERHAD</t>
    </r>
    <r>
      <rPr>
        <sz val="8"/>
        <rFont val="Arial"/>
        <family val="2"/>
      </rPr>
      <t>(189900H)</t>
    </r>
  </si>
  <si>
    <t>Net changes in current assets</t>
  </si>
  <si>
    <t>Net changes in current liabilities</t>
  </si>
  <si>
    <t xml:space="preserve"> Corresponding</t>
  </si>
  <si>
    <t>Period</t>
  </si>
  <si>
    <t>Gross profit</t>
  </si>
  <si>
    <t>Other operating income</t>
  </si>
  <si>
    <t>Administrative expenses</t>
  </si>
  <si>
    <t>Investment in an associate</t>
  </si>
  <si>
    <t>PINTARAS JAYA BERHAD (189900-H)</t>
  </si>
  <si>
    <t xml:space="preserve">        (Incorporated in Malaysia)</t>
  </si>
  <si>
    <t>Notes:-</t>
  </si>
  <si>
    <t>Seasonal or Cyclical Factors</t>
  </si>
  <si>
    <t>The business operations of the Group are not materially affected by any seasonal or cyclical factors.</t>
  </si>
  <si>
    <t>Unusual Items</t>
  </si>
  <si>
    <t>Dividend Paid</t>
  </si>
  <si>
    <t>(a)</t>
  </si>
  <si>
    <t>(b)</t>
  </si>
  <si>
    <t>Manufacturing</t>
  </si>
  <si>
    <t>Subsequent Material Events</t>
  </si>
  <si>
    <t>Review of Performance of the Company and its Principal Subsidiaries</t>
  </si>
  <si>
    <t>Taxation comprises the following: -</t>
  </si>
  <si>
    <t>Current taxation</t>
  </si>
  <si>
    <t>Total Purchases</t>
  </si>
  <si>
    <t>Total Disposals</t>
  </si>
  <si>
    <t>At cost</t>
  </si>
  <si>
    <t>At carrying value/book value; and</t>
  </si>
  <si>
    <t>At market value</t>
  </si>
  <si>
    <t>Status of Corporate Proposals</t>
  </si>
  <si>
    <t>Group borrowings and Debt Securities</t>
  </si>
  <si>
    <t>There is no material litigation at the date of this report.</t>
  </si>
  <si>
    <t xml:space="preserve">Dividend </t>
  </si>
  <si>
    <t>Current quarter</t>
  </si>
  <si>
    <t>ended</t>
  </si>
  <si>
    <t xml:space="preserve">- Weighted average number of </t>
  </si>
  <si>
    <t xml:space="preserve">     ordinary shares in issue</t>
  </si>
  <si>
    <t>(RM'000)</t>
  </si>
  <si>
    <t>('000)</t>
  </si>
  <si>
    <t>- Basic earnings per share</t>
  </si>
  <si>
    <t>(sen)</t>
  </si>
  <si>
    <t>By order of the Board</t>
  </si>
  <si>
    <t>KHOO YOK KEE</t>
  </si>
  <si>
    <t>Executive Director</t>
  </si>
  <si>
    <t>Shah Alam</t>
  </si>
  <si>
    <t>Valuations of Property, Plant and Equipment</t>
  </si>
  <si>
    <t>Material Changes in the Quarterly Results compared to the results of the Preceding Quarter</t>
  </si>
  <si>
    <t>(The figures have not been audited)</t>
  </si>
  <si>
    <t xml:space="preserve">Investment properties </t>
  </si>
  <si>
    <t xml:space="preserve">Inventories </t>
  </si>
  <si>
    <t>Piling, civil engineering and construction works</t>
  </si>
  <si>
    <t>Payables</t>
  </si>
  <si>
    <t>Receivables</t>
  </si>
  <si>
    <t>Dividends</t>
  </si>
  <si>
    <t>Unallocated income</t>
  </si>
  <si>
    <t>Unallocated costs</t>
  </si>
  <si>
    <t>Group</t>
  </si>
  <si>
    <t>Segment results</t>
  </si>
  <si>
    <t>Auditors' Report on Preceding Annual Financial Statements</t>
  </si>
  <si>
    <t>Basis of Preparation</t>
  </si>
  <si>
    <t>Segmental Reporting</t>
  </si>
  <si>
    <t>Changes in Composition of the Group</t>
  </si>
  <si>
    <t>Earnings Per Share</t>
  </si>
  <si>
    <t>Changes in Estimates</t>
  </si>
  <si>
    <t>Changes in Debt and Equity Securities</t>
  </si>
  <si>
    <t>Off Balance Sheet Financial Instruments</t>
  </si>
  <si>
    <t>There are no off balance sheet financial instruments as at the date of this report.</t>
  </si>
  <si>
    <t>Changes in Material Litigation</t>
  </si>
  <si>
    <t>CONDENSED CONSOLIDATED BALANCE SHEET</t>
  </si>
  <si>
    <t>CONDENSED CONSOLIDATED STATEMENT OF CHANGES IN EQUITY</t>
  </si>
  <si>
    <t>CONDENSED CONSOLIDATED CASH FLOW STATEMENT</t>
  </si>
  <si>
    <t>There were no corporate proposals announced at the date of this report.</t>
  </si>
  <si>
    <t>Marketable Securities</t>
  </si>
  <si>
    <t>Cost of sales</t>
  </si>
  <si>
    <t>Other operating expenses</t>
  </si>
  <si>
    <t>Cumulative quarter</t>
  </si>
  <si>
    <t>Contingent Liabilities - Unsecured</t>
  </si>
  <si>
    <t>Sale of Unquoted Investments and/or Properties</t>
  </si>
  <si>
    <t>Others</t>
  </si>
  <si>
    <t>Capital Commitments</t>
  </si>
  <si>
    <t>Tax paid</t>
  </si>
  <si>
    <t>Interest income received</t>
  </si>
  <si>
    <t>Dividends paid</t>
  </si>
  <si>
    <t>ASSETS</t>
  </si>
  <si>
    <t>Attributable to:</t>
  </si>
  <si>
    <t>Net assets per share attributable to</t>
  </si>
  <si>
    <t>2.</t>
  </si>
  <si>
    <t>Current assets</t>
  </si>
  <si>
    <t>Non-current assets</t>
  </si>
  <si>
    <t>TOTAL ASSETS</t>
  </si>
  <si>
    <t>EQUITY AND LIABILITIES</t>
  </si>
  <si>
    <t>Current liabilities</t>
  </si>
  <si>
    <t>Total liabilities</t>
  </si>
  <si>
    <t>TOTAL EQUITY AND LIABILITIES</t>
  </si>
  <si>
    <t>Total equity</t>
  </si>
  <si>
    <t>Property, plant and equipment are stated at cost less accumulated depreciation and impairment losses, if any.</t>
  </si>
  <si>
    <t>10.</t>
  </si>
  <si>
    <t>9.</t>
  </si>
  <si>
    <t>8.</t>
  </si>
  <si>
    <t>7.</t>
  </si>
  <si>
    <t>6.</t>
  </si>
  <si>
    <t>5.</t>
  </si>
  <si>
    <t>3.</t>
  </si>
  <si>
    <t>1.</t>
  </si>
  <si>
    <t>12.</t>
  </si>
  <si>
    <t>13.</t>
  </si>
  <si>
    <t>14.</t>
  </si>
  <si>
    <t>15.</t>
  </si>
  <si>
    <t>16.</t>
  </si>
  <si>
    <t>17.</t>
  </si>
  <si>
    <t>18.</t>
  </si>
  <si>
    <t>19.</t>
  </si>
  <si>
    <t>20.</t>
  </si>
  <si>
    <t>21.</t>
  </si>
  <si>
    <t>22.</t>
  </si>
  <si>
    <t>23.</t>
  </si>
  <si>
    <t>24.</t>
  </si>
  <si>
    <t>25.</t>
  </si>
  <si>
    <t>26.</t>
  </si>
  <si>
    <t>Profit before taxation</t>
  </si>
  <si>
    <t>Short term investments</t>
  </si>
  <si>
    <t>Net cash generated from operating activities</t>
  </si>
  <si>
    <t>Net cash used in financing activities</t>
  </si>
  <si>
    <t xml:space="preserve">                            Individual Quarter</t>
  </si>
  <si>
    <t xml:space="preserve">                       Cumulative Quarter</t>
  </si>
  <si>
    <t>As at</t>
  </si>
  <si>
    <t>(Unaudited)</t>
  </si>
  <si>
    <t>(Audited)</t>
  </si>
  <si>
    <t>Earnings per share (sen)</t>
  </si>
  <si>
    <t xml:space="preserve"> - Basic</t>
  </si>
  <si>
    <t>Non-cash items</t>
  </si>
  <si>
    <t>Non-operating items</t>
  </si>
  <si>
    <t xml:space="preserve"> - Diluted</t>
  </si>
  <si>
    <t>Variance of Actual Profit from Forecast Profit/Profit Guarantee</t>
  </si>
  <si>
    <t>There were no profit forecast/profit guarantee issued by the Group.</t>
  </si>
  <si>
    <t>- Net profit for the period</t>
  </si>
  <si>
    <t>The Group does not have in issue any financial instruments or other contracts that may entitle its holder to ordinary shares and therefore dilute its basic earnings per share.</t>
  </si>
  <si>
    <t>4.</t>
  </si>
  <si>
    <t>Results</t>
  </si>
  <si>
    <t>Eliminations</t>
  </si>
  <si>
    <t>Total revenue</t>
  </si>
  <si>
    <t>Finance cost</t>
  </si>
  <si>
    <t>There were no changes in estimates of amounts reported in prior financial years that have a material effect in the current quarter.</t>
  </si>
  <si>
    <t>Equity holders of the Company</t>
  </si>
  <si>
    <t>Equity attributable to equity holders of the Company</t>
  </si>
  <si>
    <t>Capital and reserves</t>
  </si>
  <si>
    <t xml:space="preserve">  equity holders of the Company (RM)</t>
  </si>
  <si>
    <t>Non-current liability</t>
  </si>
  <si>
    <t>Attributable to equity holders of the Company</t>
  </si>
  <si>
    <t>equity</t>
  </si>
  <si>
    <t>Changes in working capital:</t>
  </si>
  <si>
    <t>Adjustments for:</t>
  </si>
  <si>
    <t>11.</t>
  </si>
  <si>
    <t>Amount due from an associate</t>
  </si>
  <si>
    <t>Deferred tax liabilities</t>
  </si>
  <si>
    <t>At 1 July 2008</t>
  </si>
  <si>
    <t xml:space="preserve">      Non-</t>
  </si>
  <si>
    <t>distributable</t>
  </si>
  <si>
    <t>Distributable</t>
  </si>
  <si>
    <t>The interim financial statements are unaudited and have been prepared in accordance with the requirements of FRS 134: Interim Financial Reporting and paragraph 9.22 of the Main Market Listing Requirements of Bursa Malaysia Securities Berhad.</t>
  </si>
  <si>
    <t>The  interim financial statements should be read in conjunction with the audited financial statements for the financial year ended 30 June 2009. These explanatory notes attached to the interim financial statements provide an explanation of events and transactions that are significant to an understanding of the changes in the financial position and performance of the Group since the financial year ended 30 June 2009.</t>
  </si>
  <si>
    <t>The accounting policies and methods of computation adopted by the Group in this interim financial statements are consistent with those adopted in the audited financial statements for the financial year ended 30 June 2009.</t>
  </si>
  <si>
    <t>The audit report of the Group's most recent annual audited financial statements for the financial year ended 30 June 2009 was not qualified.</t>
  </si>
  <si>
    <t>The condensed consolidated income statements should be read in conjunction with the audited financial statements  for the financial year ended 30 June 2009.</t>
  </si>
  <si>
    <t>30.06.2009</t>
  </si>
  <si>
    <t>The condensed consolidated balance sheet should be read in conjunction with the audited financial statements for the financial year ended 30 June 2009.</t>
  </si>
  <si>
    <t>At 1 July 2009</t>
  </si>
  <si>
    <t>The condensed consolidated statement of changes in equity should be read in conjunction with the audited financial statements for the financial year ended 30 June 2009.</t>
  </si>
  <si>
    <t>The condensed consolidated cash flow statement should be read in conjunction with the audited financial statements for the financial year ended 30 June 2009.</t>
  </si>
  <si>
    <t>CURRENCY TRANSLATION DIFFERENCES</t>
  </si>
  <si>
    <t>Total Gain on Disposal</t>
  </si>
  <si>
    <t>Tax refund</t>
  </si>
  <si>
    <t>- others</t>
  </si>
  <si>
    <t>The effective tax rate of the Group is lower than the statutory tax rate mainly due to the capital gains which are not subject to tax.</t>
  </si>
  <si>
    <t>Segmental reporting by geographical area is not presented as the Group's activities are all carried out in Malaysia.</t>
  </si>
  <si>
    <t>External revenue</t>
  </si>
  <si>
    <t>Inter-segment revenue</t>
  </si>
  <si>
    <t>Segment assets</t>
  </si>
  <si>
    <t>Unallocated assets</t>
  </si>
  <si>
    <t>Total assets</t>
  </si>
  <si>
    <t>Pintaras Equipment Sdn Bhd ("PESB"), a wholly-owned subsidiary of the Company, was struck off pursuant to Section 308 of the Companies Act, 1965 on 7 August 2009. The Company had applied for PESB to be struck off as PESB was inactive.</t>
  </si>
  <si>
    <t>Corplast Sales and Services Sdn Bhd ("CSSSB"), an indirect 100% owned subsidiary of the Company, was struck off  pursuant to Section 308 of the Companies Act, 1965 on 26 August 2009. The Company had applied for CSSSB to be struck off as CSSSB was inactive.</t>
  </si>
  <si>
    <t>A first and final dividend of 10 sen per share less income tax of 25% amounting to RM6,004,800 in respect of the financial year ended 30 June 2009 was paid on 12 January 2010.</t>
  </si>
  <si>
    <t>Under provision in prior year</t>
  </si>
  <si>
    <t>12 months ended</t>
  </si>
  <si>
    <t>30 June 2010</t>
  </si>
  <si>
    <t>30 June 2009</t>
  </si>
  <si>
    <t>There were no material events subsequent to the end of the current financial year ended 30 June 2010 up to the date of this report that have not been reflected in this financial statements.</t>
  </si>
  <si>
    <t>There were no unusual items affecting assets, liabilities, equity, net income or cash flows of the Group during the financial year ended 30 June 2010.</t>
  </si>
  <si>
    <t>There were no issuance and repayment of debt and equity securities, share buy-backs, share cancellations, shares held as treasury shares and resale of treasury shares during the financial year ended 30 June 2010.</t>
  </si>
  <si>
    <t>30.06.2010</t>
  </si>
  <si>
    <t>There were no sales of unquoted investments or properties outside the ordinary course of the Group's business for the current financial year ended 30 June 2010.</t>
  </si>
  <si>
    <t>Total purchases and disposals of marketable securities for the current financial year-to-date are as follows: -</t>
  </si>
  <si>
    <t>Total investments in marketable securities as at 30 June 2010 are as follows:-</t>
  </si>
  <si>
    <t>The Group does not have any borrowings or debt securities as at 30 June 2010.</t>
  </si>
  <si>
    <t>The basic earnings per share is calculated by dividing the net profit for the period by the weighted average number of shares in issue during the financial year.</t>
  </si>
  <si>
    <t>Interim report for the twelve months ended 30 June 2010</t>
  </si>
  <si>
    <t>For the Financial Year Ended 30 June 2010</t>
  </si>
  <si>
    <t>There were no significant changes in the composition of the Group during the current quarter and financial year under review except as disclosed below:-</t>
  </si>
  <si>
    <t>As at 30 June 2010</t>
  </si>
  <si>
    <t>For The Financial Year Ended 30 June 2010</t>
  </si>
  <si>
    <t>At 30 June 2010</t>
  </si>
  <si>
    <t>At 30 June 2009</t>
  </si>
  <si>
    <t>CASH AND CASH EQUIVALENTS AT END OF FINANCIAL YEAR</t>
  </si>
  <si>
    <t>CASH AND CASH EQUIVALENTS AT BEGINNING OF FINANCIAL YEAR</t>
  </si>
  <si>
    <t>(i)</t>
  </si>
  <si>
    <t>(ii)</t>
  </si>
  <si>
    <t>Amount per share</t>
  </si>
  <si>
    <t>:</t>
  </si>
  <si>
    <t>10 sen less income tax 25%</t>
  </si>
  <si>
    <t>(iii)</t>
  </si>
  <si>
    <t>Previous corresponding period</t>
  </si>
  <si>
    <t>(iv)</t>
  </si>
  <si>
    <t>Date payable</t>
  </si>
  <si>
    <t>To be determined later</t>
  </si>
  <si>
    <t>(v)</t>
  </si>
  <si>
    <t>In respect of deposited securities, entitlement to dividends will be determined on the basis of the record of depositors as at a date to be determined later.</t>
  </si>
  <si>
    <t>The proposed final dividend is subject to shareholders' approval at the Annual General Meeting to be held on a date to be announced later.</t>
  </si>
  <si>
    <t>Total dividend for the current financial year</t>
  </si>
  <si>
    <t>The Board of Directors has recommended a first and final dividend in respect of the financial year ended 30 June 2010.</t>
  </si>
  <si>
    <t>26 August 2010</t>
  </si>
  <si>
    <t>Prospects for the Next Financial Year ending 30 June 2011</t>
  </si>
  <si>
    <t>- loss on disposal of marketable securities</t>
  </si>
  <si>
    <t>- reversal of allowance for diminution in value</t>
  </si>
  <si>
    <t xml:space="preserve">     of marketable securities</t>
  </si>
  <si>
    <t>Net cash used in investing activities</t>
  </si>
  <si>
    <t>NET INCREASE IN CASH &amp; CASH EQUIVALENTS</t>
  </si>
  <si>
    <t>There were no material capital commitments not provided for in the financial statements as at 30 June 2010.</t>
  </si>
  <si>
    <t xml:space="preserve">For the twelve months ended 30 June 2010, the Group's revenue dropped to RM105.7 million from RM130.3 million in the preceding year. Despite the 19% decrease in revenue, the Group recorded a significantly higher profit before taxation of RM26.0 million as compared to the previous corresponding period of RM16.8 million. This was primarily due to a higher contribution by the manufacturing division and a better performance of quoted investments. Contributions from the construction division, however, was lower. </t>
  </si>
  <si>
    <t>For the 4th financial quarter under review,  the Group recorded a revenue of  RM21.3 million, representing a decrease of RM5.1 million or 19% over the preceding quarter.  This was primarily due to lesser activities in the construction division.  Despite the decrease in revenue, the Group achieved a higher profit before taxation of RM8.9 million as compared to the preceding quarter of RM5.6 million.  The increase was attributable mainly to the improved performance from the manufacturing division and quoted investments.</t>
  </si>
  <si>
    <t>Net Profit for the period/year</t>
  </si>
  <si>
    <t>Profit for the year</t>
  </si>
  <si>
    <t>Net Profit for the year</t>
  </si>
  <si>
    <t>Dividends income received</t>
  </si>
  <si>
    <t>Profit for the financial year</t>
  </si>
  <si>
    <t>Contingent liabilities of the Group as at 20 August 2010, are in respect of bank guarantees given to third parties in the ordinary course of business amounting to RM3,641,300 (2009:RM6,543,400).</t>
  </si>
  <si>
    <t>The construction division recorded a lower revenue of RM65.5 million compared to RM89.0 million last year. Profit before taxation declined in tandem to RM12.5 million or 14% lower than RM14.6 million last year.</t>
  </si>
  <si>
    <t>Sales from the Group's manufacturing division dropped by 2% to RM40.2 million from RM41.1 million last year. Despite the slight drop in revenue, profit before taxation rose by 28% to RM6.4 million from RM5.0 million last year.  The increase was mainly due to better margins as a result of lower material costs.</t>
  </si>
  <si>
    <t>The Group performed well for financial year 2010, but as expected, our construction revenue was substantially down.  However, we do see increasing signs that construction activities will pick up although we can expect some challenging months still to come for the remaining calendar year.  We are optimistic that the pace of work will accelerate in year 2011 especially with the implementation of projects for the 10th Malaysia Plan.  In particular, the LRT and MRT projects will involve substantial sub-structure works.  Coupled with the continued recovery from the global financial crisis, Asia and its emerging economies are expected to do well and so will the Malaysian economy.  This bodes well for us and we can expect improving operating conditions.</t>
  </si>
  <si>
    <t>15 sen less income tax 25%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</si>
</sst>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_);\(#,##0.0\)"/>
    <numFmt numFmtId="167" formatCode="_(* #,##0.0000_);_(* \(#,##0.0000\);_(* &quot;-&quot;??_);_(@_)"/>
  </numFmts>
  <fonts count="53">
    <font>
      <sz val="10"/>
      <name val="Arial"/>
      <family val="0"/>
    </font>
    <font>
      <sz val="11"/>
      <color indexed="8"/>
      <name val="Calibri"/>
      <family val="2"/>
    </font>
    <font>
      <b/>
      <sz val="9"/>
      <name val="Arial"/>
      <family val="2"/>
    </font>
    <font>
      <sz val="8"/>
      <name val="Arial"/>
      <family val="2"/>
    </font>
    <font>
      <b/>
      <sz val="12"/>
      <name val="Arial"/>
      <family val="2"/>
    </font>
    <font>
      <sz val="9"/>
      <name val="Arial"/>
      <family val="2"/>
    </font>
    <font>
      <b/>
      <sz val="10"/>
      <name val="Arial"/>
      <family val="2"/>
    </font>
    <font>
      <b/>
      <sz val="11"/>
      <name val="Times New Roman"/>
      <family val="1"/>
    </font>
    <font>
      <b/>
      <sz val="11"/>
      <name val="Arial"/>
      <family val="2"/>
    </font>
    <font>
      <sz val="11"/>
      <name val="Times New Roman"/>
      <family val="1"/>
    </font>
    <font>
      <sz val="11"/>
      <name val="Arial"/>
      <family val="2"/>
    </font>
    <font>
      <i/>
      <sz val="8"/>
      <name val="Arial"/>
      <family val="2"/>
    </font>
    <font>
      <i/>
      <sz val="9"/>
      <name val="Arial"/>
      <family val="2"/>
    </font>
    <font>
      <i/>
      <sz val="10"/>
      <name val="Arial"/>
      <family val="2"/>
    </font>
    <font>
      <b/>
      <u val="single"/>
      <sz val="11"/>
      <name val="Times New Roman"/>
      <family val="1"/>
    </font>
    <font>
      <b/>
      <sz val="11"/>
      <color indexed="10"/>
      <name val="Times New Roman"/>
      <family val="1"/>
    </font>
    <font>
      <sz val="11"/>
      <color indexed="10"/>
      <name val="Times New Roman"/>
      <family val="1"/>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style="thin"/>
      <bottom/>
    </border>
    <border>
      <left/>
      <right/>
      <top/>
      <bottom style="thin"/>
    </border>
    <border>
      <left/>
      <right/>
      <top/>
      <bottom style="medium"/>
    </border>
    <border>
      <left/>
      <right/>
      <top/>
      <bottom style="double"/>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8">
    <xf numFmtId="0" fontId="0" fillId="0" borderId="0" xfId="0" applyAlignment="1">
      <alignment/>
    </xf>
    <xf numFmtId="43" fontId="0" fillId="0" borderId="0" xfId="42" applyFont="1" applyAlignment="1">
      <alignment/>
    </xf>
    <xf numFmtId="43" fontId="0" fillId="0" borderId="0" xfId="42" applyFont="1" applyAlignment="1">
      <alignment horizontal="center"/>
    </xf>
    <xf numFmtId="164" fontId="0" fillId="0" borderId="0" xfId="42" applyNumberFormat="1" applyFont="1" applyAlignment="1">
      <alignment/>
    </xf>
    <xf numFmtId="164" fontId="0" fillId="0" borderId="0" xfId="42" applyNumberFormat="1" applyFont="1" applyAlignment="1">
      <alignment horizontal="center"/>
    </xf>
    <xf numFmtId="164" fontId="0" fillId="0" borderId="10" xfId="42" applyNumberFormat="1" applyFont="1" applyBorder="1" applyAlignment="1">
      <alignment/>
    </xf>
    <xf numFmtId="164" fontId="0" fillId="0" borderId="0" xfId="42" applyNumberFormat="1" applyFont="1" applyBorder="1" applyAlignment="1">
      <alignment/>
    </xf>
    <xf numFmtId="164" fontId="0" fillId="0" borderId="11" xfId="42" applyNumberFormat="1" applyFon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12" xfId="0" applyNumberFormat="1" applyBorder="1" applyAlignment="1">
      <alignment/>
    </xf>
    <xf numFmtId="37" fontId="0" fillId="0" borderId="13" xfId="0" applyNumberFormat="1" applyBorder="1" applyAlignment="1">
      <alignment/>
    </xf>
    <xf numFmtId="37" fontId="0" fillId="0" borderId="10"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42" applyNumberFormat="1" applyFont="1" applyAlignment="1">
      <alignment horizontal="center"/>
    </xf>
    <xf numFmtId="37" fontId="0" fillId="0" borderId="11" xfId="0" applyNumberFormat="1" applyBorder="1" applyAlignment="1">
      <alignment/>
    </xf>
    <xf numFmtId="37" fontId="4" fillId="0" borderId="0" xfId="0" applyNumberFormat="1" applyFont="1" applyAlignment="1">
      <alignment/>
    </xf>
    <xf numFmtId="37" fontId="2" fillId="0" borderId="0" xfId="0" applyNumberFormat="1" applyFont="1" applyAlignment="1">
      <alignment/>
    </xf>
    <xf numFmtId="43" fontId="5" fillId="0" borderId="0" xfId="42" applyFont="1" applyAlignment="1">
      <alignment/>
    </xf>
    <xf numFmtId="167" fontId="0" fillId="0" borderId="0" xfId="42" applyNumberFormat="1" applyFont="1" applyAlignment="1">
      <alignment/>
    </xf>
    <xf numFmtId="0" fontId="9" fillId="0" borderId="0" xfId="0" applyFont="1" applyAlignment="1">
      <alignment/>
    </xf>
    <xf numFmtId="0" fontId="9" fillId="0" borderId="0" xfId="0" applyFont="1" applyAlignment="1" quotePrefix="1">
      <alignment horizontal="left"/>
    </xf>
    <xf numFmtId="0" fontId="7" fillId="0" borderId="0" xfId="0" applyFont="1" applyAlignment="1">
      <alignment/>
    </xf>
    <xf numFmtId="0" fontId="9" fillId="0" borderId="0" xfId="0" applyFont="1" applyAlignment="1" quotePrefix="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vertical="top"/>
    </xf>
    <xf numFmtId="0" fontId="7" fillId="0" borderId="0" xfId="0" applyFont="1" applyAlignment="1" quotePrefix="1">
      <alignment/>
    </xf>
    <xf numFmtId="0" fontId="7" fillId="0" borderId="0" xfId="0" applyFont="1" applyAlignment="1">
      <alignment/>
    </xf>
    <xf numFmtId="3" fontId="9" fillId="0" borderId="0" xfId="0" applyNumberFormat="1" applyFont="1" applyAlignment="1">
      <alignment horizontal="right"/>
    </xf>
    <xf numFmtId="3" fontId="9" fillId="0" borderId="0" xfId="0" applyNumberFormat="1" applyFont="1" applyAlignment="1">
      <alignment/>
    </xf>
    <xf numFmtId="3" fontId="9" fillId="0" borderId="0" xfId="0" applyNumberFormat="1" applyFont="1" applyAlignment="1">
      <alignment horizontal="center"/>
    </xf>
    <xf numFmtId="37" fontId="9" fillId="0" borderId="0" xfId="0" applyNumberFormat="1" applyFont="1" applyAlignment="1">
      <alignment horizontal="right"/>
    </xf>
    <xf numFmtId="3" fontId="9" fillId="0" borderId="10" xfId="0" applyNumberFormat="1" applyFont="1" applyBorder="1" applyAlignment="1">
      <alignment/>
    </xf>
    <xf numFmtId="0" fontId="9" fillId="0" borderId="10" xfId="0" applyFont="1" applyBorder="1" applyAlignment="1">
      <alignment/>
    </xf>
    <xf numFmtId="37" fontId="9" fillId="0" borderId="10" xfId="0" applyNumberFormat="1" applyFont="1" applyBorder="1" applyAlignment="1">
      <alignment/>
    </xf>
    <xf numFmtId="37" fontId="9" fillId="0" borderId="0" xfId="0" applyNumberFormat="1" applyFont="1" applyAlignment="1">
      <alignment/>
    </xf>
    <xf numFmtId="37" fontId="9" fillId="0" borderId="13" xfId="0" applyNumberFormat="1" applyFont="1" applyBorder="1" applyAlignment="1">
      <alignment/>
    </xf>
    <xf numFmtId="37" fontId="9" fillId="0" borderId="12" xfId="0" applyNumberFormat="1" applyFont="1" applyBorder="1" applyAlignment="1">
      <alignment/>
    </xf>
    <xf numFmtId="0" fontId="9" fillId="0" borderId="0" xfId="0" applyFont="1" applyAlignment="1">
      <alignment horizontal="right"/>
    </xf>
    <xf numFmtId="0" fontId="9" fillId="0" borderId="0" xfId="0" applyFont="1" applyAlignment="1">
      <alignment horizontal="left"/>
    </xf>
    <xf numFmtId="0" fontId="9" fillId="0" borderId="0" xfId="0" applyFont="1" applyAlignment="1" quotePrefix="1">
      <alignment horizontal="right"/>
    </xf>
    <xf numFmtId="37" fontId="9" fillId="0" borderId="10" xfId="0" applyNumberFormat="1" applyFont="1" applyBorder="1" applyAlignment="1">
      <alignment horizontal="right"/>
    </xf>
    <xf numFmtId="0" fontId="9" fillId="0" borderId="0" xfId="0" applyFont="1" applyAlignment="1" quotePrefix="1">
      <alignment horizontal="center"/>
    </xf>
    <xf numFmtId="37" fontId="9" fillId="0" borderId="0" xfId="0" applyNumberFormat="1" applyFont="1" applyAlignment="1">
      <alignment/>
    </xf>
    <xf numFmtId="37" fontId="11" fillId="0" borderId="0" xfId="0" applyNumberFormat="1" applyFont="1" applyAlignment="1" quotePrefix="1">
      <alignment/>
    </xf>
    <xf numFmtId="39" fontId="9" fillId="0" borderId="0" xfId="0" applyNumberFormat="1" applyFont="1" applyAlignment="1">
      <alignment/>
    </xf>
    <xf numFmtId="39" fontId="9" fillId="0" borderId="0" xfId="0" applyNumberFormat="1"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164" fontId="9" fillId="0" borderId="0" xfId="0" applyNumberFormat="1" applyFont="1" applyAlignment="1">
      <alignment/>
    </xf>
    <xf numFmtId="3" fontId="9" fillId="0" borderId="10" xfId="0" applyNumberFormat="1" applyFont="1" applyBorder="1" applyAlignment="1">
      <alignment horizontal="right"/>
    </xf>
    <xf numFmtId="37" fontId="0" fillId="0" borderId="0" xfId="0" applyNumberFormat="1" applyFont="1" applyBorder="1" applyAlignment="1" quotePrefix="1">
      <alignment horizontal="center"/>
    </xf>
    <xf numFmtId="37" fontId="6" fillId="0" borderId="0" xfId="0" applyNumberFormat="1" applyFont="1" applyAlignment="1">
      <alignment/>
    </xf>
    <xf numFmtId="37" fontId="3" fillId="0" borderId="0" xfId="0" applyNumberFormat="1" applyFont="1" applyBorder="1" applyAlignment="1" quotePrefix="1">
      <alignment horizont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justify" vertical="top" wrapText="1"/>
    </xf>
    <xf numFmtId="0" fontId="9" fillId="0" borderId="0" xfId="0" applyFont="1" applyAlignment="1" quotePrefix="1">
      <alignment horizontal="justify" vertical="top" wrapText="1"/>
    </xf>
    <xf numFmtId="43" fontId="6" fillId="0" borderId="0" xfId="42" applyFont="1" applyAlignment="1">
      <alignment/>
    </xf>
    <xf numFmtId="164" fontId="0" fillId="0" borderId="0" xfId="42" applyNumberFormat="1" applyFont="1" applyAlignment="1">
      <alignment/>
    </xf>
    <xf numFmtId="43" fontId="0" fillId="0" borderId="0" xfId="42" applyFont="1" applyAlignment="1" quotePrefix="1">
      <alignment/>
    </xf>
    <xf numFmtId="0" fontId="9" fillId="0" borderId="0" xfId="0" applyFont="1" applyAlignment="1">
      <alignment horizontal="justify" vertical="top"/>
    </xf>
    <xf numFmtId="166" fontId="0" fillId="0" borderId="14" xfId="0" applyNumberFormat="1" applyBorder="1" applyAlignment="1">
      <alignment/>
    </xf>
    <xf numFmtId="166" fontId="0" fillId="0" borderId="0" xfId="0" applyNumberFormat="1" applyAlignment="1">
      <alignment/>
    </xf>
    <xf numFmtId="43" fontId="0" fillId="0" borderId="0" xfId="42" applyNumberFormat="1" applyFont="1" applyAlignment="1">
      <alignment/>
    </xf>
    <xf numFmtId="37" fontId="0" fillId="0" borderId="15" xfId="0" applyNumberFormat="1" applyBorder="1" applyAlignment="1">
      <alignment/>
    </xf>
    <xf numFmtId="43" fontId="0" fillId="0" borderId="0" xfId="42" applyFont="1" applyAlignment="1">
      <alignment horizontal="center"/>
    </xf>
    <xf numFmtId="164" fontId="0" fillId="0" borderId="0" xfId="42" applyNumberFormat="1" applyFont="1" applyAlignment="1">
      <alignment horizontal="right"/>
    </xf>
    <xf numFmtId="165" fontId="0" fillId="0" borderId="0" xfId="0" applyNumberFormat="1" applyAlignment="1">
      <alignment/>
    </xf>
    <xf numFmtId="165" fontId="0" fillId="0" borderId="16" xfId="0" applyNumberFormat="1" applyBorder="1" applyAlignment="1">
      <alignment/>
    </xf>
    <xf numFmtId="164" fontId="9" fillId="0" borderId="0" xfId="42" applyNumberFormat="1" applyFont="1" applyAlignment="1">
      <alignment/>
    </xf>
    <xf numFmtId="37" fontId="6" fillId="0" borderId="0" xfId="0" applyNumberFormat="1" applyFont="1" applyBorder="1" applyAlignment="1">
      <alignment horizontal="center"/>
    </xf>
    <xf numFmtId="0" fontId="14" fillId="0" borderId="0" xfId="0" applyFont="1" applyAlignment="1">
      <alignment/>
    </xf>
    <xf numFmtId="37" fontId="9" fillId="0" borderId="0" xfId="0" applyNumberFormat="1" applyFont="1" applyBorder="1" applyAlignment="1">
      <alignment horizontal="right"/>
    </xf>
    <xf numFmtId="164" fontId="9" fillId="0" borderId="10" xfId="0" applyNumberFormat="1" applyFont="1" applyBorder="1" applyAlignment="1">
      <alignment/>
    </xf>
    <xf numFmtId="164" fontId="9" fillId="0" borderId="10" xfId="0" applyNumberFormat="1" applyFont="1" applyBorder="1" applyAlignment="1">
      <alignment horizontal="right"/>
    </xf>
    <xf numFmtId="0" fontId="15" fillId="0" borderId="0" xfId="0" applyFont="1" applyAlignment="1">
      <alignment/>
    </xf>
    <xf numFmtId="164" fontId="0" fillId="0" borderId="0" xfId="42" applyNumberFormat="1" applyFont="1" applyAlignment="1">
      <alignment horizontal="justify" vertical="top" wrapText="1"/>
    </xf>
    <xf numFmtId="0" fontId="51" fillId="0" borderId="0" xfId="0" applyFont="1" applyAlignment="1">
      <alignment/>
    </xf>
    <xf numFmtId="37" fontId="0" fillId="0" borderId="0" xfId="0" applyNumberFormat="1" applyFont="1" applyAlignment="1">
      <alignment/>
    </xf>
    <xf numFmtId="166" fontId="0" fillId="0" borderId="14" xfId="0" applyNumberFormat="1" applyBorder="1" applyAlignment="1" quotePrefix="1">
      <alignment/>
    </xf>
    <xf numFmtId="164" fontId="0" fillId="0" borderId="0" xfId="42" applyNumberFormat="1" applyFont="1" applyAlignment="1">
      <alignment/>
    </xf>
    <xf numFmtId="0" fontId="9" fillId="0" borderId="0" xfId="0" applyFont="1" applyAlignment="1">
      <alignment horizontal="justify" vertical="top" wrapText="1"/>
    </xf>
    <xf numFmtId="37" fontId="0" fillId="0" borderId="0" xfId="0" applyNumberFormat="1" applyFont="1" applyAlignment="1" quotePrefix="1">
      <alignment horizontal="center"/>
    </xf>
    <xf numFmtId="37" fontId="0" fillId="0" borderId="0" xfId="0" applyNumberFormat="1" applyAlignment="1" quotePrefix="1">
      <alignment/>
    </xf>
    <xf numFmtId="0" fontId="9" fillId="0" borderId="0" xfId="0" applyFont="1" applyAlignment="1" quotePrefix="1">
      <alignment horizontal="center" vertical="top"/>
    </xf>
    <xf numFmtId="37" fontId="9" fillId="0" borderId="0" xfId="0" applyNumberFormat="1" applyFont="1" applyBorder="1" applyAlignment="1">
      <alignment/>
    </xf>
    <xf numFmtId="37" fontId="0" fillId="0" borderId="0" xfId="0" applyNumberFormat="1" applyFont="1" applyAlignment="1">
      <alignment horizontal="center"/>
    </xf>
    <xf numFmtId="43" fontId="0" fillId="0" borderId="0" xfId="42" applyFont="1" applyAlignment="1">
      <alignment/>
    </xf>
    <xf numFmtId="43" fontId="0" fillId="0" borderId="0" xfId="42" applyFont="1" applyAlignment="1" quotePrefix="1">
      <alignment horizontal="center"/>
    </xf>
    <xf numFmtId="37" fontId="0" fillId="0" borderId="0" xfId="0" applyNumberFormat="1" applyFont="1" applyAlignment="1" quotePrefix="1">
      <alignment/>
    </xf>
    <xf numFmtId="0" fontId="9" fillId="0" borderId="0" xfId="0" applyFont="1" applyAlignment="1">
      <alignment/>
    </xf>
    <xf numFmtId="0" fontId="9" fillId="0" borderId="0" xfId="0" applyFont="1" applyAlignment="1">
      <alignment/>
    </xf>
    <xf numFmtId="0" fontId="9" fillId="0" borderId="0" xfId="0" applyFont="1" applyAlignment="1">
      <alignment horizontal="justify" vertical="top" wrapText="1"/>
    </xf>
    <xf numFmtId="0" fontId="7" fillId="0" borderId="0" xfId="0" applyFont="1" applyAlignment="1">
      <alignment/>
    </xf>
    <xf numFmtId="0" fontId="9" fillId="0" borderId="0" xfId="0" applyFont="1" applyAlignment="1">
      <alignment vertical="top"/>
    </xf>
    <xf numFmtId="0" fontId="51" fillId="0" borderId="0" xfId="0" applyFont="1" applyAlignment="1">
      <alignment horizontal="justify" vertical="top" wrapText="1"/>
    </xf>
    <xf numFmtId="0" fontId="52" fillId="0" borderId="0" xfId="0" applyFont="1" applyAlignment="1">
      <alignment horizontal="justify" vertical="top" wrapText="1"/>
    </xf>
    <xf numFmtId="43" fontId="0" fillId="0" borderId="0" xfId="42" applyFont="1" applyAlignment="1">
      <alignment horizontal="center"/>
    </xf>
    <xf numFmtId="0" fontId="9" fillId="0" borderId="0" xfId="0" applyFont="1" applyAlignment="1" quotePrefix="1">
      <alignment horizontal="center" vertical="top" wrapText="1"/>
    </xf>
    <xf numFmtId="3" fontId="9" fillId="0" borderId="10" xfId="0" applyNumberFormat="1" applyFont="1" applyFill="1" applyBorder="1" applyAlignment="1">
      <alignment/>
    </xf>
    <xf numFmtId="0" fontId="7" fillId="0" borderId="0" xfId="0" applyFont="1" applyAlignment="1">
      <alignment/>
    </xf>
    <xf numFmtId="37" fontId="12" fillId="0" borderId="0" xfId="0" applyNumberFormat="1" applyFont="1" applyAlignment="1">
      <alignment horizontal="justify" vertical="top" wrapText="1"/>
    </xf>
    <xf numFmtId="164" fontId="13" fillId="0" borderId="0" xfId="42" applyNumberFormat="1" applyFont="1" applyAlignment="1">
      <alignment horizontal="justify" vertical="top" wrapText="1"/>
    </xf>
    <xf numFmtId="164" fontId="0" fillId="0" borderId="0" xfId="42" applyNumberFormat="1" applyFont="1" applyAlignment="1">
      <alignment horizontal="center" vertical="top" wrapText="1"/>
    </xf>
    <xf numFmtId="0" fontId="0" fillId="0" borderId="0" xfId="0" applyAlignment="1">
      <alignment horizontal="center" vertical="top" wrapText="1"/>
    </xf>
    <xf numFmtId="164" fontId="0" fillId="0" borderId="0" xfId="42" applyNumberFormat="1" applyFont="1" applyAlignment="1">
      <alignment horizontal="center" wrapText="1"/>
    </xf>
    <xf numFmtId="164" fontId="0" fillId="0" borderId="0" xfId="42" applyNumberFormat="1" applyFont="1" applyAlignment="1">
      <alignment horizontal="center" wrapText="1"/>
    </xf>
    <xf numFmtId="37" fontId="0" fillId="0" borderId="0" xfId="0" applyNumberFormat="1" applyFont="1" applyAlignment="1">
      <alignment horizontal="center" vertical="top" wrapText="1"/>
    </xf>
    <xf numFmtId="37" fontId="0" fillId="0" borderId="0" xfId="0" applyNumberFormat="1" applyAlignment="1" quotePrefix="1">
      <alignment horizontal="center" vertical="top" wrapText="1"/>
    </xf>
    <xf numFmtId="0" fontId="9" fillId="0" borderId="0" xfId="0" applyFont="1" applyAlignment="1">
      <alignment horizontal="justify" vertical="top" wrapText="1"/>
    </xf>
    <xf numFmtId="0" fontId="9" fillId="0" borderId="0" xfId="0" applyNumberFormat="1" applyFont="1" applyAlignment="1">
      <alignment horizontal="justify" vertical="top" wrapText="1"/>
    </xf>
    <xf numFmtId="0" fontId="7" fillId="0" borderId="0" xfId="0" applyFont="1" applyAlignment="1">
      <alignment/>
    </xf>
    <xf numFmtId="0" fontId="9" fillId="0" borderId="0" xfId="0" applyFont="1" applyAlignment="1">
      <alignment horizontal="justify" vertical="top"/>
    </xf>
    <xf numFmtId="0" fontId="9" fillId="0" borderId="0" xfId="0" applyFont="1" applyAlignment="1">
      <alignment/>
    </xf>
    <xf numFmtId="0" fontId="9" fillId="0" borderId="0" xfId="0" applyFont="1" applyAlignment="1">
      <alignment vertical="top"/>
    </xf>
    <xf numFmtId="0" fontId="0" fillId="0" borderId="0" xfId="0" applyFont="1" applyAlignment="1">
      <alignment horizontal="justify" vertical="top" wrapText="1"/>
    </xf>
    <xf numFmtId="0" fontId="0" fillId="0" borderId="0" xfId="0" applyAlignment="1">
      <alignment horizontal="justify" vertical="top" wrapText="1"/>
    </xf>
    <xf numFmtId="0" fontId="10"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9" fillId="0" borderId="0" xfId="0" applyFont="1" applyAlignment="1">
      <alignment vertical="top" wrapText="1"/>
    </xf>
    <xf numFmtId="0" fontId="7" fillId="0" borderId="0" xfId="0" applyFont="1" applyBorder="1" applyAlignment="1">
      <alignment/>
    </xf>
    <xf numFmtId="0" fontId="7" fillId="0" borderId="0" xfId="0" applyFont="1" applyAlignment="1">
      <alignment horizontal="justify"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10</xdr:row>
      <xdr:rowOff>95250</xdr:rowOff>
    </xdr:from>
    <xdr:to>
      <xdr:col>2</xdr:col>
      <xdr:colOff>295275</xdr:colOff>
      <xdr:row>10</xdr:row>
      <xdr:rowOff>95250</xdr:rowOff>
    </xdr:to>
    <xdr:sp>
      <xdr:nvSpPr>
        <xdr:cNvPr id="1" name="Straight Arrow Connector 5"/>
        <xdr:cNvSpPr>
          <a:spLocks/>
        </xdr:cNvSpPr>
      </xdr:nvSpPr>
      <xdr:spPr>
        <a:xfrm rot="10800000">
          <a:off x="2971800" y="17526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10</xdr:row>
      <xdr:rowOff>85725</xdr:rowOff>
    </xdr:from>
    <xdr:to>
      <xdr:col>5</xdr:col>
      <xdr:colOff>657225</xdr:colOff>
      <xdr:row>10</xdr:row>
      <xdr:rowOff>85725</xdr:rowOff>
    </xdr:to>
    <xdr:sp>
      <xdr:nvSpPr>
        <xdr:cNvPr id="2" name="Straight Arrow Connector 9"/>
        <xdr:cNvSpPr>
          <a:spLocks/>
        </xdr:cNvSpPr>
      </xdr:nvSpPr>
      <xdr:spPr>
        <a:xfrm>
          <a:off x="5715000" y="1743075"/>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9</xdr:row>
      <xdr:rowOff>85725</xdr:rowOff>
    </xdr:from>
    <xdr:to>
      <xdr:col>3</xdr:col>
      <xdr:colOff>381000</xdr:colOff>
      <xdr:row>9</xdr:row>
      <xdr:rowOff>85725</xdr:rowOff>
    </xdr:to>
    <xdr:sp>
      <xdr:nvSpPr>
        <xdr:cNvPr id="3" name="Straight Arrow Connector 3"/>
        <xdr:cNvSpPr>
          <a:spLocks/>
        </xdr:cNvSpPr>
      </xdr:nvSpPr>
      <xdr:spPr>
        <a:xfrm rot="10800000">
          <a:off x="2914650" y="1581150"/>
          <a:ext cx="1152525" cy="0"/>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323850</xdr:colOff>
      <xdr:row>9</xdr:row>
      <xdr:rowOff>76200</xdr:rowOff>
    </xdr:from>
    <xdr:to>
      <xdr:col>5</xdr:col>
      <xdr:colOff>695325</xdr:colOff>
      <xdr:row>9</xdr:row>
      <xdr:rowOff>76200</xdr:rowOff>
    </xdr:to>
    <xdr:sp>
      <xdr:nvSpPr>
        <xdr:cNvPr id="4" name="Straight Arrow Connector 4"/>
        <xdr:cNvSpPr>
          <a:spLocks/>
        </xdr:cNvSpPr>
      </xdr:nvSpPr>
      <xdr:spPr>
        <a:xfrm>
          <a:off x="4781550" y="1571625"/>
          <a:ext cx="1162050" cy="0"/>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25</xdr:row>
      <xdr:rowOff>95250</xdr:rowOff>
    </xdr:from>
    <xdr:to>
      <xdr:col>3</xdr:col>
      <xdr:colOff>485775</xdr:colOff>
      <xdr:row>25</xdr:row>
      <xdr:rowOff>95250</xdr:rowOff>
    </xdr:to>
    <xdr:sp>
      <xdr:nvSpPr>
        <xdr:cNvPr id="5" name="Straight Arrow Connector 5"/>
        <xdr:cNvSpPr>
          <a:spLocks/>
        </xdr:cNvSpPr>
      </xdr:nvSpPr>
      <xdr:spPr>
        <a:xfrm rot="10800000">
          <a:off x="2924175" y="4286250"/>
          <a:ext cx="1247775" cy="0"/>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304800</xdr:colOff>
      <xdr:row>25</xdr:row>
      <xdr:rowOff>95250</xdr:rowOff>
    </xdr:from>
    <xdr:to>
      <xdr:col>5</xdr:col>
      <xdr:colOff>704850</xdr:colOff>
      <xdr:row>25</xdr:row>
      <xdr:rowOff>95250</xdr:rowOff>
    </xdr:to>
    <xdr:sp>
      <xdr:nvSpPr>
        <xdr:cNvPr id="6" name="Straight Arrow Connector 6"/>
        <xdr:cNvSpPr>
          <a:spLocks/>
        </xdr:cNvSpPr>
      </xdr:nvSpPr>
      <xdr:spPr>
        <a:xfrm>
          <a:off x="4762500" y="4286250"/>
          <a:ext cx="1190625" cy="0"/>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G52"/>
  <sheetViews>
    <sheetView tabSelected="1" view="pageBreakPreview" zoomScaleSheetLayoutView="100" zoomScalePageLayoutView="0" workbookViewId="0" topLeftCell="A3">
      <selection activeCell="B3" sqref="B3"/>
    </sheetView>
  </sheetViews>
  <sheetFormatPr defaultColWidth="9.140625" defaultRowHeight="12.75"/>
  <cols>
    <col min="1" max="1" width="9.140625" style="8" customWidth="1"/>
    <col min="2" max="2" width="39.421875" style="8" customWidth="1"/>
    <col min="3" max="3" width="12.8515625" style="8" customWidth="1"/>
    <col min="4" max="4" width="13.8515625" style="8" bestFit="1" customWidth="1"/>
    <col min="5" max="5" width="2.57421875" style="8" customWidth="1"/>
    <col min="6" max="6" width="13.7109375" style="8" customWidth="1"/>
    <col min="7" max="7" width="13.8515625" style="8" bestFit="1" customWidth="1"/>
    <col min="8" max="16384" width="9.140625" style="8" customWidth="1"/>
  </cols>
  <sheetData>
    <row r="3" spans="2:7" ht="15.75">
      <c r="B3" s="17" t="s">
        <v>34</v>
      </c>
      <c r="G3" s="73"/>
    </row>
    <row r="4" spans="2:7" ht="12.75">
      <c r="B4" s="81" t="s">
        <v>229</v>
      </c>
      <c r="E4" s="54"/>
      <c r="G4" s="55"/>
    </row>
    <row r="5" spans="2:7" ht="12.75">
      <c r="B5" s="46" t="s">
        <v>80</v>
      </c>
      <c r="G5" s="53"/>
    </row>
    <row r="7" ht="12.75">
      <c r="B7" s="8" t="s">
        <v>33</v>
      </c>
    </row>
    <row r="8" ht="12.75">
      <c r="B8" s="81" t="s">
        <v>230</v>
      </c>
    </row>
    <row r="10" spans="3:7" ht="12.75">
      <c r="C10" s="15" t="s">
        <v>156</v>
      </c>
      <c r="D10" s="15"/>
      <c r="E10" s="9"/>
      <c r="F10" s="15" t="s">
        <v>157</v>
      </c>
      <c r="G10" s="15"/>
    </row>
    <row r="11" spans="3:7" ht="12.75">
      <c r="C11" s="9" t="s">
        <v>0</v>
      </c>
      <c r="D11" s="9" t="s">
        <v>29</v>
      </c>
      <c r="E11" s="9"/>
      <c r="F11" s="9" t="s">
        <v>0</v>
      </c>
      <c r="G11" s="9" t="s">
        <v>29</v>
      </c>
    </row>
    <row r="12" spans="3:7" ht="12.75">
      <c r="C12" s="9" t="s">
        <v>1</v>
      </c>
      <c r="D12" s="8" t="s">
        <v>37</v>
      </c>
      <c r="E12" s="9"/>
      <c r="F12" s="9" t="s">
        <v>2</v>
      </c>
      <c r="G12" s="8" t="s">
        <v>37</v>
      </c>
    </row>
    <row r="13" spans="3:7" ht="12.75">
      <c r="C13" s="9"/>
      <c r="D13" s="9" t="s">
        <v>1</v>
      </c>
      <c r="E13" s="9"/>
      <c r="F13" s="9"/>
      <c r="G13" s="9" t="s">
        <v>38</v>
      </c>
    </row>
    <row r="14" spans="3:7" ht="12.75">
      <c r="C14" s="89" t="s">
        <v>223</v>
      </c>
      <c r="D14" s="89" t="s">
        <v>197</v>
      </c>
      <c r="E14" s="9"/>
      <c r="F14" s="89" t="s">
        <v>223</v>
      </c>
      <c r="G14" s="89" t="s">
        <v>197</v>
      </c>
    </row>
    <row r="15" spans="3:7" ht="12.75">
      <c r="C15" s="9" t="s">
        <v>32</v>
      </c>
      <c r="D15" s="9" t="s">
        <v>32</v>
      </c>
      <c r="E15" s="9"/>
      <c r="F15" s="9" t="s">
        <v>32</v>
      </c>
      <c r="G15" s="9" t="s">
        <v>32</v>
      </c>
    </row>
    <row r="17" spans="2:7" ht="12.75">
      <c r="B17" s="8" t="s">
        <v>30</v>
      </c>
      <c r="C17" s="8">
        <v>21270</v>
      </c>
      <c r="D17" s="8">
        <v>32035</v>
      </c>
      <c r="F17" s="8">
        <v>105731</v>
      </c>
      <c r="G17" s="8">
        <v>130295</v>
      </c>
    </row>
    <row r="19" spans="2:7" ht="12.75">
      <c r="B19" s="8" t="s">
        <v>106</v>
      </c>
      <c r="C19" s="11">
        <v>-16029</v>
      </c>
      <c r="D19" s="11">
        <v>-28963</v>
      </c>
      <c r="F19" s="11">
        <v>-83794</v>
      </c>
      <c r="G19" s="11">
        <v>-107739</v>
      </c>
    </row>
    <row r="20" spans="2:7" ht="18.75" customHeight="1">
      <c r="B20" s="8" t="s">
        <v>39</v>
      </c>
      <c r="C20" s="8">
        <f>+C19+C17</f>
        <v>5241</v>
      </c>
      <c r="D20" s="8">
        <f>+D19+D17</f>
        <v>3072</v>
      </c>
      <c r="F20" s="8">
        <f>+F19+F17</f>
        <v>21937</v>
      </c>
      <c r="G20" s="8">
        <f>+G19+G17</f>
        <v>22556</v>
      </c>
    </row>
    <row r="21" ht="12.75" customHeight="1"/>
    <row r="22" spans="2:7" ht="12.75">
      <c r="B22" s="8" t="s">
        <v>40</v>
      </c>
      <c r="C22" s="8">
        <v>4800</v>
      </c>
      <c r="D22" s="8">
        <v>1837</v>
      </c>
      <c r="F22" s="8">
        <v>9162</v>
      </c>
      <c r="G22" s="8">
        <v>4002</v>
      </c>
    </row>
    <row r="24" spans="2:7" ht="12.75">
      <c r="B24" s="8" t="s">
        <v>41</v>
      </c>
      <c r="C24" s="8">
        <v>-669</v>
      </c>
      <c r="D24" s="8">
        <v>-500</v>
      </c>
      <c r="F24" s="8">
        <v>-2522</v>
      </c>
      <c r="G24" s="8">
        <v>-2069</v>
      </c>
    </row>
    <row r="26" ht="12.75">
      <c r="B26" s="8" t="s">
        <v>107</v>
      </c>
    </row>
    <row r="27" spans="2:7" ht="12.75">
      <c r="B27" s="92" t="s">
        <v>255</v>
      </c>
      <c r="C27" s="8">
        <v>0</v>
      </c>
      <c r="D27" s="8">
        <v>0</v>
      </c>
      <c r="F27" s="8">
        <v>0</v>
      </c>
      <c r="G27" s="8">
        <v>-7074</v>
      </c>
    </row>
    <row r="28" spans="2:7" ht="12.75">
      <c r="B28" s="92" t="s">
        <v>256</v>
      </c>
      <c r="C28" s="8">
        <v>0</v>
      </c>
      <c r="D28" s="8">
        <v>3277</v>
      </c>
      <c r="F28" s="8">
        <v>0</v>
      </c>
      <c r="G28" s="8">
        <v>2491</v>
      </c>
    </row>
    <row r="29" ht="12.75">
      <c r="B29" s="92" t="s">
        <v>257</v>
      </c>
    </row>
    <row r="30" spans="2:7" ht="12.75">
      <c r="B30" s="86" t="s">
        <v>205</v>
      </c>
      <c r="C30" s="8">
        <v>-281</v>
      </c>
      <c r="D30" s="8">
        <v>-804</v>
      </c>
      <c r="F30" s="8">
        <v>-2382</v>
      </c>
      <c r="G30" s="8">
        <v>-3119</v>
      </c>
    </row>
    <row r="31" ht="12.75">
      <c r="B31" s="86"/>
    </row>
    <row r="32" spans="2:7" ht="12.75">
      <c r="B32" s="8" t="s">
        <v>174</v>
      </c>
      <c r="C32" s="8">
        <v>0</v>
      </c>
      <c r="D32" s="8">
        <v>0</v>
      </c>
      <c r="F32" s="8">
        <v>0</v>
      </c>
      <c r="G32" s="8">
        <v>0</v>
      </c>
    </row>
    <row r="34" spans="2:7" ht="12.75">
      <c r="B34" s="14" t="s">
        <v>31</v>
      </c>
      <c r="C34" s="11">
        <v>-146</v>
      </c>
      <c r="D34" s="11">
        <v>0</v>
      </c>
      <c r="F34" s="11">
        <v>-147</v>
      </c>
      <c r="G34" s="11">
        <v>1</v>
      </c>
    </row>
    <row r="35" spans="2:7" ht="19.5" customHeight="1">
      <c r="B35" s="8" t="s">
        <v>152</v>
      </c>
      <c r="C35" s="8">
        <f>SUM(C20:C34)</f>
        <v>8945</v>
      </c>
      <c r="D35" s="8">
        <f>SUM(D20:D34)</f>
        <v>6882</v>
      </c>
      <c r="F35" s="8">
        <f>SUM(F20:F34)</f>
        <v>26048</v>
      </c>
      <c r="G35" s="8">
        <f>SUM(G20:G34)</f>
        <v>16788</v>
      </c>
    </row>
    <row r="37" spans="2:7" ht="12.75">
      <c r="B37" s="8" t="s">
        <v>3</v>
      </c>
      <c r="C37" s="8">
        <v>-1320</v>
      </c>
      <c r="D37" s="8">
        <v>-644</v>
      </c>
      <c r="F37" s="8">
        <v>-5311</v>
      </c>
      <c r="G37" s="8">
        <v>-5318</v>
      </c>
    </row>
    <row r="39" spans="2:7" ht="13.5" thickBot="1">
      <c r="B39" s="8" t="s">
        <v>263</v>
      </c>
      <c r="C39" s="16">
        <f>+C37+C35</f>
        <v>7625</v>
      </c>
      <c r="D39" s="16">
        <f>+D37+D35</f>
        <v>6238</v>
      </c>
      <c r="E39" s="13"/>
      <c r="F39" s="16">
        <f>+F37+F35</f>
        <v>20737</v>
      </c>
      <c r="G39" s="16">
        <f>+G37+G35</f>
        <v>11470</v>
      </c>
    </row>
    <row r="40" ht="13.5" thickTop="1"/>
    <row r="41" ht="12.75">
      <c r="B41" s="8" t="s">
        <v>117</v>
      </c>
    </row>
    <row r="42" spans="2:7" ht="13.5" thickBot="1">
      <c r="B42" s="8" t="s">
        <v>176</v>
      </c>
      <c r="C42" s="67">
        <v>7625</v>
      </c>
      <c r="D42" s="67">
        <v>6238</v>
      </c>
      <c r="F42" s="67">
        <v>20737</v>
      </c>
      <c r="G42" s="67">
        <v>11470</v>
      </c>
    </row>
    <row r="43" ht="13.5" thickTop="1"/>
    <row r="44" ht="12.75">
      <c r="B44" s="8" t="s">
        <v>161</v>
      </c>
    </row>
    <row r="45" spans="2:7" ht="13.5" thickBot="1">
      <c r="B45" s="8" t="s">
        <v>162</v>
      </c>
      <c r="C45" s="64">
        <v>9.5</v>
      </c>
      <c r="D45" s="64">
        <v>7.8</v>
      </c>
      <c r="E45" s="65"/>
      <c r="F45" s="64">
        <v>25.9</v>
      </c>
      <c r="G45" s="82">
        <v>14.3</v>
      </c>
    </row>
    <row r="46" spans="2:7" ht="13.5" thickBot="1">
      <c r="B46" s="8" t="s">
        <v>165</v>
      </c>
      <c r="C46" s="71">
        <v>0</v>
      </c>
      <c r="D46" s="71">
        <v>0</v>
      </c>
      <c r="E46" s="70"/>
      <c r="F46" s="71">
        <v>0</v>
      </c>
      <c r="G46" s="71">
        <v>0</v>
      </c>
    </row>
    <row r="49" spans="2:7" ht="25.5" customHeight="1">
      <c r="B49" s="104" t="s">
        <v>196</v>
      </c>
      <c r="C49" s="104"/>
      <c r="D49" s="104"/>
      <c r="E49" s="104"/>
      <c r="F49" s="104"/>
      <c r="G49" s="104"/>
    </row>
    <row r="50" spans="2:7" ht="12.75">
      <c r="B50" s="18"/>
      <c r="C50" s="18"/>
      <c r="D50" s="18"/>
      <c r="E50" s="18"/>
      <c r="F50" s="18"/>
      <c r="G50" s="18"/>
    </row>
    <row r="52" spans="2:7" ht="15">
      <c r="B52" s="21"/>
      <c r="C52" s="21"/>
      <c r="D52" s="21"/>
      <c r="E52" s="21"/>
      <c r="F52" s="21"/>
      <c r="G52" s="21"/>
    </row>
  </sheetData>
  <sheetProtection/>
  <mergeCells count="1">
    <mergeCell ref="B49:G49"/>
  </mergeCells>
  <printOptions/>
  <pageMargins left="0.75" right="0.5" top="0.75" bottom="0.75" header="0.5" footer="0.5"/>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3:I57"/>
  <sheetViews>
    <sheetView view="pageBreakPreview" zoomScaleSheetLayoutView="100" zoomScalePageLayoutView="0" workbookViewId="0" topLeftCell="A3">
      <selection activeCell="A3" sqref="A3"/>
    </sheetView>
  </sheetViews>
  <sheetFormatPr defaultColWidth="9.140625" defaultRowHeight="12.75"/>
  <cols>
    <col min="1" max="1" width="5.00390625" style="1" customWidth="1"/>
    <col min="2" max="2" width="47.8515625" style="1" customWidth="1"/>
    <col min="3" max="3" width="13.421875" style="1" customWidth="1"/>
    <col min="4" max="4" width="4.57421875" style="1" customWidth="1"/>
    <col min="5" max="5" width="14.140625" style="1" customWidth="1"/>
    <col min="6" max="6" width="5.140625" style="1" customWidth="1"/>
    <col min="7" max="7" width="14.00390625" style="1" bestFit="1" customWidth="1"/>
    <col min="8" max="16384" width="9.140625" style="1" customWidth="1"/>
  </cols>
  <sheetData>
    <row r="3" ht="15.75">
      <c r="B3" s="17" t="s">
        <v>34</v>
      </c>
    </row>
    <row r="4" ht="12.75">
      <c r="B4" s="81" t="s">
        <v>229</v>
      </c>
    </row>
    <row r="5" ht="12.75">
      <c r="B5" s="46" t="s">
        <v>80</v>
      </c>
    </row>
    <row r="7" ht="12.75">
      <c r="B7" s="1" t="s">
        <v>101</v>
      </c>
    </row>
    <row r="8" ht="12.75">
      <c r="B8" s="90" t="s">
        <v>232</v>
      </c>
    </row>
    <row r="9" spans="3:5" ht="12.75">
      <c r="C9" s="2" t="s">
        <v>159</v>
      </c>
      <c r="D9" s="2"/>
      <c r="E9" s="68" t="s">
        <v>160</v>
      </c>
    </row>
    <row r="10" spans="3:5" ht="12.75">
      <c r="C10" s="2" t="s">
        <v>158</v>
      </c>
      <c r="D10" s="2"/>
      <c r="E10" s="2" t="s">
        <v>158</v>
      </c>
    </row>
    <row r="11" spans="3:5" ht="12.75">
      <c r="C11" s="91" t="s">
        <v>223</v>
      </c>
      <c r="D11" s="2"/>
      <c r="E11" s="2" t="s">
        <v>197</v>
      </c>
    </row>
    <row r="12" spans="3:5" ht="12.75">
      <c r="C12" s="2" t="s">
        <v>32</v>
      </c>
      <c r="D12" s="2"/>
      <c r="E12" s="2" t="s">
        <v>32</v>
      </c>
    </row>
    <row r="13" ht="12.75">
      <c r="B13" s="60" t="s">
        <v>116</v>
      </c>
    </row>
    <row r="14" ht="12.75">
      <c r="B14" s="60" t="s">
        <v>121</v>
      </c>
    </row>
    <row r="15" spans="2:5" ht="12.75">
      <c r="B15" s="1" t="s">
        <v>4</v>
      </c>
      <c r="C15" s="3">
        <v>49735</v>
      </c>
      <c r="D15" s="3"/>
      <c r="E15" s="3">
        <v>51946</v>
      </c>
    </row>
    <row r="16" spans="2:5" ht="12.75">
      <c r="B16" s="1" t="s">
        <v>42</v>
      </c>
      <c r="C16" s="3">
        <v>99</v>
      </c>
      <c r="D16" s="3"/>
      <c r="E16" s="3">
        <v>246</v>
      </c>
    </row>
    <row r="17" spans="2:5" ht="12.75">
      <c r="B17" s="1" t="s">
        <v>81</v>
      </c>
      <c r="C17" s="3">
        <v>299</v>
      </c>
      <c r="D17" s="3"/>
      <c r="E17" s="3">
        <v>300</v>
      </c>
    </row>
    <row r="18" spans="3:5" ht="12.75">
      <c r="C18" s="5">
        <f>SUM(C15:C17)</f>
        <v>50133</v>
      </c>
      <c r="D18" s="6"/>
      <c r="E18" s="5">
        <f>SUM(E15:E17)</f>
        <v>52492</v>
      </c>
    </row>
    <row r="19" spans="3:5" ht="12.75">
      <c r="C19" s="3"/>
      <c r="D19" s="3"/>
      <c r="E19" s="3"/>
    </row>
    <row r="20" spans="2:5" ht="12.75">
      <c r="B20" s="60" t="s">
        <v>120</v>
      </c>
      <c r="C20" s="3"/>
      <c r="D20" s="3"/>
      <c r="E20" s="3"/>
    </row>
    <row r="21" spans="2:6" ht="12.75">
      <c r="B21" s="1" t="s">
        <v>5</v>
      </c>
      <c r="C21" s="3">
        <v>985</v>
      </c>
      <c r="D21" s="3"/>
      <c r="E21" s="3">
        <v>262</v>
      </c>
      <c r="F21" s="19"/>
    </row>
    <row r="22" spans="2:6" ht="12.75">
      <c r="B22" s="1" t="s">
        <v>82</v>
      </c>
      <c r="C22" s="3">
        <v>13747</v>
      </c>
      <c r="D22" s="3"/>
      <c r="E22" s="3">
        <v>12066</v>
      </c>
      <c r="F22" s="19"/>
    </row>
    <row r="23" spans="2:6" ht="12.75">
      <c r="B23" s="1" t="s">
        <v>85</v>
      </c>
      <c r="C23" s="3">
        <v>52373</v>
      </c>
      <c r="D23" s="3"/>
      <c r="E23" s="3">
        <v>54950</v>
      </c>
      <c r="F23" s="19"/>
    </row>
    <row r="24" spans="2:6" ht="12.75">
      <c r="B24" s="1" t="s">
        <v>186</v>
      </c>
      <c r="C24" s="3">
        <v>94</v>
      </c>
      <c r="D24" s="3"/>
      <c r="E24" s="3">
        <v>94</v>
      </c>
      <c r="F24" s="19"/>
    </row>
    <row r="25" spans="2:5" ht="12.75">
      <c r="B25" s="1" t="s">
        <v>153</v>
      </c>
      <c r="C25" s="3">
        <v>27294</v>
      </c>
      <c r="D25" s="3"/>
      <c r="E25" s="3">
        <v>24985</v>
      </c>
    </row>
    <row r="26" spans="2:5" ht="12.75">
      <c r="B26" s="1" t="s">
        <v>6</v>
      </c>
      <c r="C26" s="3">
        <v>61069</v>
      </c>
      <c r="D26" s="3"/>
      <c r="E26" s="3">
        <v>66050</v>
      </c>
    </row>
    <row r="27" spans="2:5" ht="12.75">
      <c r="B27" s="1" t="s">
        <v>7</v>
      </c>
      <c r="C27" s="3">
        <v>8968</v>
      </c>
      <c r="D27" s="3"/>
      <c r="E27" s="3">
        <v>3857</v>
      </c>
    </row>
    <row r="28" spans="3:5" ht="12.75">
      <c r="C28" s="5">
        <f>SUM(C21:C27)</f>
        <v>164530</v>
      </c>
      <c r="D28" s="6"/>
      <c r="E28" s="5">
        <f>SUM(E21:E27)</f>
        <v>162264</v>
      </c>
    </row>
    <row r="29" spans="2:5" ht="20.25" customHeight="1" thickBot="1">
      <c r="B29" s="60" t="s">
        <v>122</v>
      </c>
      <c r="C29" s="7">
        <f>+C28+C18</f>
        <v>214663</v>
      </c>
      <c r="D29" s="3"/>
      <c r="E29" s="7">
        <f>+E28+E18</f>
        <v>214756</v>
      </c>
    </row>
    <row r="30" spans="3:5" ht="13.5" thickTop="1">
      <c r="C30" s="3"/>
      <c r="D30" s="3"/>
      <c r="E30" s="3"/>
    </row>
    <row r="31" spans="2:5" ht="12.75">
      <c r="B31" s="60" t="s">
        <v>123</v>
      </c>
      <c r="C31" s="3"/>
      <c r="D31" s="3"/>
      <c r="E31" s="3"/>
    </row>
    <row r="32" spans="2:5" ht="12.75">
      <c r="B32" s="60" t="s">
        <v>177</v>
      </c>
      <c r="C32" s="3"/>
      <c r="D32" s="3"/>
      <c r="E32" s="3"/>
    </row>
    <row r="33" spans="2:5" ht="12.75">
      <c r="B33" s="60" t="s">
        <v>178</v>
      </c>
      <c r="C33" s="3"/>
      <c r="D33" s="3"/>
      <c r="E33" s="3"/>
    </row>
    <row r="34" spans="2:5" ht="12.75">
      <c r="B34" s="1" t="s">
        <v>10</v>
      </c>
      <c r="C34" s="3">
        <v>80064</v>
      </c>
      <c r="D34" s="3"/>
      <c r="E34" s="3">
        <v>80064</v>
      </c>
    </row>
    <row r="35" spans="2:5" ht="12.75">
      <c r="B35" s="1" t="s">
        <v>11</v>
      </c>
      <c r="C35" s="3">
        <v>3486</v>
      </c>
      <c r="D35" s="3"/>
      <c r="E35" s="3">
        <v>3486</v>
      </c>
    </row>
    <row r="36" spans="2:5" ht="12.75">
      <c r="B36" s="1" t="s">
        <v>12</v>
      </c>
      <c r="C36" s="6">
        <f>+'Changes in Equity'!E23</f>
        <v>106680</v>
      </c>
      <c r="D36" s="3"/>
      <c r="E36" s="6">
        <v>91948</v>
      </c>
    </row>
    <row r="37" spans="2:5" ht="12.75">
      <c r="B37" s="60" t="s">
        <v>127</v>
      </c>
      <c r="C37" s="5">
        <f>SUM(C34:C36)</f>
        <v>190230</v>
      </c>
      <c r="D37" s="6"/>
      <c r="E37" s="5">
        <f>SUM(E34:E36)</f>
        <v>175498</v>
      </c>
    </row>
    <row r="38" spans="3:5" ht="12.75">
      <c r="C38" s="3"/>
      <c r="D38" s="3"/>
      <c r="E38" s="3"/>
    </row>
    <row r="39" spans="2:5" ht="12.75">
      <c r="B39" s="60" t="s">
        <v>180</v>
      </c>
      <c r="C39" s="3"/>
      <c r="D39" s="3"/>
      <c r="E39" s="3"/>
    </row>
    <row r="40" spans="2:5" ht="12.75">
      <c r="B40" s="1" t="s">
        <v>187</v>
      </c>
      <c r="C40" s="3">
        <v>5240</v>
      </c>
      <c r="D40" s="6"/>
      <c r="E40" s="3">
        <v>4850</v>
      </c>
    </row>
    <row r="41" spans="3:5" ht="12.75">
      <c r="C41" s="5">
        <f>+C40</f>
        <v>5240</v>
      </c>
      <c r="D41" s="6"/>
      <c r="E41" s="5">
        <f>+E40</f>
        <v>4850</v>
      </c>
    </row>
    <row r="42" spans="3:5" ht="12.75">
      <c r="C42" s="3"/>
      <c r="D42" s="3"/>
      <c r="E42" s="3"/>
    </row>
    <row r="43" spans="2:5" ht="12.75">
      <c r="B43" s="60" t="s">
        <v>124</v>
      </c>
      <c r="C43" s="3"/>
      <c r="D43" s="3"/>
      <c r="E43" s="3"/>
    </row>
    <row r="44" spans="2:5" ht="12.75">
      <c r="B44" s="1" t="s">
        <v>8</v>
      </c>
      <c r="C44" s="3">
        <v>1727</v>
      </c>
      <c r="D44" s="3"/>
      <c r="E44" s="3">
        <v>2739</v>
      </c>
    </row>
    <row r="45" spans="2:5" ht="12.75">
      <c r="B45" s="1" t="s">
        <v>84</v>
      </c>
      <c r="C45" s="3">
        <v>16004</v>
      </c>
      <c r="D45" s="3"/>
      <c r="E45" s="3">
        <v>30977</v>
      </c>
    </row>
    <row r="46" spans="2:5" ht="12.75">
      <c r="B46" s="1" t="s">
        <v>3</v>
      </c>
      <c r="C46" s="3">
        <v>1462</v>
      </c>
      <c r="D46" s="3"/>
      <c r="E46" s="3">
        <v>692</v>
      </c>
    </row>
    <row r="47" spans="3:5" ht="12.75">
      <c r="C47" s="5">
        <f>SUM(C44:C46)</f>
        <v>19193</v>
      </c>
      <c r="D47" s="6"/>
      <c r="E47" s="5">
        <f>SUM(E44:E46)</f>
        <v>34408</v>
      </c>
    </row>
    <row r="48" spans="2:5" ht="12.75">
      <c r="B48" s="60" t="s">
        <v>125</v>
      </c>
      <c r="C48" s="3">
        <f>+C47+C41</f>
        <v>24433</v>
      </c>
      <c r="D48" s="6"/>
      <c r="E48" s="3">
        <f>+E47+E41</f>
        <v>39258</v>
      </c>
    </row>
    <row r="49" spans="2:5" ht="20.25" customHeight="1" thickBot="1">
      <c r="B49" s="60" t="s">
        <v>126</v>
      </c>
      <c r="C49" s="7">
        <f>+C37+C48</f>
        <v>214663</v>
      </c>
      <c r="D49" s="6"/>
      <c r="E49" s="7">
        <f>+E37+E48</f>
        <v>214756</v>
      </c>
    </row>
    <row r="50" spans="3:5" ht="13.5" thickTop="1">
      <c r="C50" s="6"/>
      <c r="D50" s="6"/>
      <c r="E50" s="6"/>
    </row>
    <row r="51" spans="2:7" ht="12.75">
      <c r="B51" s="1" t="s">
        <v>118</v>
      </c>
      <c r="C51" s="66">
        <v>2.38</v>
      </c>
      <c r="E51" s="66">
        <v>2.19</v>
      </c>
      <c r="F51" s="20"/>
      <c r="G51" s="20"/>
    </row>
    <row r="52" spans="2:3" ht="12.75">
      <c r="B52" s="62" t="s">
        <v>179</v>
      </c>
      <c r="C52" s="20"/>
    </row>
    <row r="53" ht="12.75">
      <c r="C53" s="20"/>
    </row>
    <row r="55" spans="2:9" ht="24.75" customHeight="1">
      <c r="B55" s="104" t="s">
        <v>198</v>
      </c>
      <c r="C55" s="104"/>
      <c r="D55" s="104"/>
      <c r="E55" s="104"/>
      <c r="F55" s="18"/>
      <c r="G55" s="18"/>
      <c r="H55" s="18"/>
      <c r="I55" s="18"/>
    </row>
    <row r="56" spans="2:9" ht="12.75">
      <c r="B56" s="18"/>
      <c r="C56" s="18"/>
      <c r="D56" s="18"/>
      <c r="E56" s="18"/>
      <c r="F56" s="18"/>
      <c r="G56" s="18"/>
      <c r="H56" s="18"/>
      <c r="I56" s="18"/>
    </row>
    <row r="57" ht="12.75">
      <c r="C57" s="20"/>
    </row>
  </sheetData>
  <sheetProtection/>
  <mergeCells count="1">
    <mergeCell ref="B55:E55"/>
  </mergeCells>
  <printOptions/>
  <pageMargins left="0.75" right="0.75" top="0.75" bottom="0.5" header="0.5" footer="0.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H35"/>
  <sheetViews>
    <sheetView view="pageBreakPreview" zoomScaleSheetLayoutView="100" zoomScalePageLayoutView="0" workbookViewId="0" topLeftCell="A1">
      <selection activeCell="B3" sqref="B3"/>
    </sheetView>
  </sheetViews>
  <sheetFormatPr defaultColWidth="9.140625" defaultRowHeight="12.75"/>
  <cols>
    <col min="1" max="1" width="6.7109375" style="3" customWidth="1"/>
    <col min="2" max="2" width="36.57421875" style="3" customWidth="1"/>
    <col min="3" max="3" width="12.00390625" style="3" customWidth="1"/>
    <col min="4" max="4" width="11.57421875" style="3" bestFit="1" customWidth="1"/>
    <col min="5" max="5" width="11.8515625" style="3" customWidth="1"/>
    <col min="6" max="6" width="11.140625" style="3" customWidth="1"/>
    <col min="7" max="7" width="13.140625" style="3" customWidth="1"/>
    <col min="8" max="16384" width="9.140625" style="3" customWidth="1"/>
  </cols>
  <sheetData>
    <row r="3" ht="15.75">
      <c r="B3" s="17" t="s">
        <v>34</v>
      </c>
    </row>
    <row r="4" ht="12.75">
      <c r="B4" s="81" t="s">
        <v>229</v>
      </c>
    </row>
    <row r="5" ht="12.75">
      <c r="B5" s="46" t="s">
        <v>80</v>
      </c>
    </row>
    <row r="7" ht="12.75">
      <c r="B7" s="3" t="s">
        <v>102</v>
      </c>
    </row>
    <row r="8" ht="12.75">
      <c r="B8" s="83" t="s">
        <v>233</v>
      </c>
    </row>
    <row r="10" spans="3:6" ht="12.75">
      <c r="C10" s="108" t="s">
        <v>159</v>
      </c>
      <c r="D10" s="109"/>
      <c r="E10" s="109"/>
      <c r="F10" s="109"/>
    </row>
    <row r="11" spans="3:8" ht="12.75">
      <c r="C11" s="106" t="s">
        <v>181</v>
      </c>
      <c r="D11" s="107"/>
      <c r="E11" s="107"/>
      <c r="F11" s="107"/>
      <c r="G11" s="4"/>
      <c r="H11" s="4"/>
    </row>
    <row r="12" spans="4:8" ht="12.75" customHeight="1">
      <c r="D12" s="79" t="s">
        <v>189</v>
      </c>
      <c r="F12" s="61"/>
      <c r="G12" s="4"/>
      <c r="H12" s="4"/>
    </row>
    <row r="13" spans="4:8" ht="12.75" customHeight="1">
      <c r="D13" s="79" t="s">
        <v>190</v>
      </c>
      <c r="E13" s="79" t="s">
        <v>191</v>
      </c>
      <c r="F13" s="61"/>
      <c r="G13" s="4"/>
      <c r="H13" s="4"/>
    </row>
    <row r="14" spans="3:6" ht="12.75">
      <c r="C14" s="4" t="s">
        <v>22</v>
      </c>
      <c r="D14" s="4" t="s">
        <v>21</v>
      </c>
      <c r="E14" s="4" t="s">
        <v>25</v>
      </c>
      <c r="F14" s="4" t="s">
        <v>27</v>
      </c>
    </row>
    <row r="15" spans="3:6" ht="12.75">
      <c r="C15" s="4" t="s">
        <v>24</v>
      </c>
      <c r="D15" s="4" t="s">
        <v>23</v>
      </c>
      <c r="E15" s="4" t="s">
        <v>26</v>
      </c>
      <c r="F15" s="4" t="s">
        <v>182</v>
      </c>
    </row>
    <row r="16" spans="3:8" ht="12.75">
      <c r="C16" s="4" t="s">
        <v>32</v>
      </c>
      <c r="D16" s="4" t="s">
        <v>32</v>
      </c>
      <c r="E16" s="4" t="s">
        <v>32</v>
      </c>
      <c r="F16" s="4" t="s">
        <v>32</v>
      </c>
      <c r="G16" s="4"/>
      <c r="H16" s="4"/>
    </row>
    <row r="18" spans="2:6" ht="12.75">
      <c r="B18" s="3" t="s">
        <v>199</v>
      </c>
      <c r="C18" s="3">
        <v>80064</v>
      </c>
      <c r="D18" s="3">
        <v>3486</v>
      </c>
      <c r="E18" s="3">
        <v>91948</v>
      </c>
      <c r="F18" s="3">
        <f>SUM(C18:E18)</f>
        <v>175498</v>
      </c>
    </row>
    <row r="20" spans="2:6" ht="12.75">
      <c r="B20" s="3" t="s">
        <v>264</v>
      </c>
      <c r="C20" s="69">
        <v>0</v>
      </c>
      <c r="D20" s="69">
        <v>0</v>
      </c>
      <c r="E20" s="3">
        <f>+'Income Statement'!F39</f>
        <v>20737</v>
      </c>
      <c r="F20" s="3">
        <f>+E20</f>
        <v>20737</v>
      </c>
    </row>
    <row r="21" spans="2:6" ht="12.75">
      <c r="B21" s="3" t="s">
        <v>86</v>
      </c>
      <c r="C21" s="69">
        <v>0</v>
      </c>
      <c r="D21" s="69">
        <v>0</v>
      </c>
      <c r="E21" s="4">
        <v>-6005</v>
      </c>
      <c r="F21" s="4">
        <f>+E21</f>
        <v>-6005</v>
      </c>
    </row>
    <row r="23" spans="2:6" ht="20.25" customHeight="1" thickBot="1">
      <c r="B23" s="83" t="s">
        <v>234</v>
      </c>
      <c r="C23" s="7">
        <f>SUM(C18:C22)</f>
        <v>80064</v>
      </c>
      <c r="D23" s="7">
        <f>SUM(D18:D22)</f>
        <v>3486</v>
      </c>
      <c r="E23" s="7">
        <f>SUM(E18:E22)</f>
        <v>106680</v>
      </c>
      <c r="F23" s="7">
        <f>SUM(F18:F22)</f>
        <v>190230</v>
      </c>
    </row>
    <row r="24" ht="13.5" thickTop="1"/>
    <row r="26" spans="3:6" ht="12.75">
      <c r="C26" s="108" t="s">
        <v>160</v>
      </c>
      <c r="D26" s="109"/>
      <c r="E26" s="109"/>
      <c r="F26" s="109"/>
    </row>
    <row r="27" spans="2:6" ht="12.75">
      <c r="B27" s="83" t="s">
        <v>188</v>
      </c>
      <c r="C27" s="3">
        <v>80064</v>
      </c>
      <c r="D27" s="3">
        <v>3486</v>
      </c>
      <c r="E27" s="3">
        <v>87684</v>
      </c>
      <c r="F27" s="3">
        <f>SUM(C27:E27)</f>
        <v>171234</v>
      </c>
    </row>
    <row r="29" spans="2:6" ht="16.5" customHeight="1">
      <c r="B29" s="3" t="s">
        <v>264</v>
      </c>
      <c r="C29" s="69">
        <v>0</v>
      </c>
      <c r="D29" s="69">
        <v>0</v>
      </c>
      <c r="E29" s="3">
        <v>11470</v>
      </c>
      <c r="F29" s="3">
        <f>+E29</f>
        <v>11470</v>
      </c>
    </row>
    <row r="30" spans="2:6" ht="12.75" customHeight="1">
      <c r="B30" s="3" t="s">
        <v>86</v>
      </c>
      <c r="C30" s="69">
        <v>0</v>
      </c>
      <c r="D30" s="69">
        <v>0</v>
      </c>
      <c r="E30" s="4">
        <v>-7206</v>
      </c>
      <c r="F30" s="4">
        <f>+E30</f>
        <v>-7206</v>
      </c>
    </row>
    <row r="31" ht="12.75" customHeight="1"/>
    <row r="32" spans="2:6" ht="20.25" customHeight="1" thickBot="1">
      <c r="B32" s="83" t="s">
        <v>235</v>
      </c>
      <c r="C32" s="7">
        <f>SUM(C27:C31)</f>
        <v>80064</v>
      </c>
      <c r="D32" s="7">
        <f>SUM(D27:D31)</f>
        <v>3486</v>
      </c>
      <c r="E32" s="7">
        <f>SUM(E27:E31)</f>
        <v>91948</v>
      </c>
      <c r="F32" s="7">
        <f>SUM(F27:F31)</f>
        <v>175498</v>
      </c>
    </row>
    <row r="33" ht="18" customHeight="1" thickTop="1">
      <c r="A33" s="6"/>
    </row>
    <row r="34" spans="2:6" ht="24" customHeight="1">
      <c r="B34" s="104" t="s">
        <v>200</v>
      </c>
      <c r="C34" s="104"/>
      <c r="D34" s="104"/>
      <c r="E34" s="105"/>
      <c r="F34" s="105"/>
    </row>
    <row r="35" spans="2:4" ht="12.75">
      <c r="B35" s="18"/>
      <c r="C35" s="18"/>
      <c r="D35" s="18"/>
    </row>
  </sheetData>
  <sheetProtection/>
  <mergeCells count="4">
    <mergeCell ref="B34:F34"/>
    <mergeCell ref="C11:F11"/>
    <mergeCell ref="C10:F10"/>
    <mergeCell ref="C26:F26"/>
  </mergeCells>
  <printOptions/>
  <pageMargins left="0.5" right="0.75" top="0.75" bottom="1" header="0.5" footer="0.5"/>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E55"/>
  <sheetViews>
    <sheetView view="pageBreakPreview" zoomScaleSheetLayoutView="100" zoomScalePageLayoutView="0" workbookViewId="0" topLeftCell="A1">
      <selection activeCell="A1" sqref="A1"/>
    </sheetView>
  </sheetViews>
  <sheetFormatPr defaultColWidth="9.140625" defaultRowHeight="12.75"/>
  <cols>
    <col min="1" max="1" width="4.28125" style="8" customWidth="1"/>
    <col min="2" max="2" width="65.7109375" style="8" customWidth="1"/>
    <col min="3" max="3" width="11.140625" style="8" bestFit="1" customWidth="1"/>
    <col min="4" max="4" width="2.28125" style="8" customWidth="1"/>
    <col min="5" max="5" width="12.7109375" style="8" customWidth="1"/>
    <col min="6" max="16384" width="9.140625" style="8" customWidth="1"/>
  </cols>
  <sheetData>
    <row r="2" ht="15.75">
      <c r="B2" s="17" t="s">
        <v>34</v>
      </c>
    </row>
    <row r="3" ht="12.75">
      <c r="B3" s="81" t="s">
        <v>229</v>
      </c>
    </row>
    <row r="4" ht="12.75">
      <c r="B4" s="46" t="s">
        <v>80</v>
      </c>
    </row>
    <row r="6" ht="12.75">
      <c r="B6" s="8" t="s">
        <v>103</v>
      </c>
    </row>
    <row r="7" ht="12.75">
      <c r="B7" s="81" t="s">
        <v>233</v>
      </c>
    </row>
    <row r="8" spans="2:5" ht="12.75">
      <c r="B8" s="81"/>
      <c r="C8" s="2" t="s">
        <v>159</v>
      </c>
      <c r="E8" s="100" t="s">
        <v>160</v>
      </c>
    </row>
    <row r="9" spans="3:5" ht="12.75" customHeight="1">
      <c r="C9" s="110" t="s">
        <v>217</v>
      </c>
      <c r="D9" s="111"/>
      <c r="E9" s="111"/>
    </row>
    <row r="10" spans="3:5" ht="12.75">
      <c r="C10" s="85" t="s">
        <v>223</v>
      </c>
      <c r="D10" s="9"/>
      <c r="E10" s="85" t="s">
        <v>197</v>
      </c>
    </row>
    <row r="11" spans="3:5" ht="12.75">
      <c r="C11" s="9" t="s">
        <v>32</v>
      </c>
      <c r="D11" s="9"/>
      <c r="E11" s="9" t="s">
        <v>32</v>
      </c>
    </row>
    <row r="12" ht="12.75">
      <c r="B12" s="8" t="s">
        <v>13</v>
      </c>
    </row>
    <row r="14" spans="2:5" ht="12.75">
      <c r="B14" s="8" t="s">
        <v>265</v>
      </c>
      <c r="C14" s="8">
        <f>+'Income Statement'!F39</f>
        <v>20737</v>
      </c>
      <c r="E14" s="14">
        <v>11470</v>
      </c>
    </row>
    <row r="16" ht="12.75">
      <c r="B16" s="8" t="s">
        <v>184</v>
      </c>
    </row>
    <row r="17" spans="2:5" ht="12.75">
      <c r="B17" s="8" t="s">
        <v>163</v>
      </c>
      <c r="C17" s="8">
        <v>12180</v>
      </c>
      <c r="E17" s="8">
        <v>9316</v>
      </c>
    </row>
    <row r="18" spans="2:5" ht="12.75">
      <c r="B18" s="8" t="s">
        <v>164</v>
      </c>
      <c r="C18" s="8">
        <v>-7686</v>
      </c>
      <c r="E18" s="8">
        <v>4626</v>
      </c>
    </row>
    <row r="19" spans="2:5" ht="12.75">
      <c r="B19" s="8" t="s">
        <v>14</v>
      </c>
      <c r="C19" s="10">
        <f>SUM(C14:C18)</f>
        <v>25231</v>
      </c>
      <c r="E19" s="10">
        <f>SUM(E14:E18)</f>
        <v>25412</v>
      </c>
    </row>
    <row r="20" ht="12.75">
      <c r="E20" s="13"/>
    </row>
    <row r="21" spans="2:5" ht="12.75">
      <c r="B21" s="8" t="s">
        <v>183</v>
      </c>
      <c r="E21" s="13"/>
    </row>
    <row r="22" spans="2:5" ht="12.75">
      <c r="B22" s="8" t="s">
        <v>35</v>
      </c>
      <c r="C22" s="8">
        <v>2466</v>
      </c>
      <c r="E22" s="13">
        <v>21643</v>
      </c>
    </row>
    <row r="23" spans="2:5" ht="12.75">
      <c r="B23" s="8" t="s">
        <v>36</v>
      </c>
      <c r="C23" s="11">
        <v>-12105</v>
      </c>
      <c r="E23" s="13">
        <v>-9699</v>
      </c>
    </row>
    <row r="24" spans="2:5" ht="18.75" customHeight="1">
      <c r="B24" s="8" t="s">
        <v>15</v>
      </c>
      <c r="C24" s="8">
        <f>SUM(C19:C23)</f>
        <v>15592</v>
      </c>
      <c r="E24" s="10">
        <f>SUM(E19:E23)</f>
        <v>37356</v>
      </c>
    </row>
    <row r="25" ht="12.75">
      <c r="E25" s="13"/>
    </row>
    <row r="26" spans="2:5" ht="12.75">
      <c r="B26" s="8" t="s">
        <v>113</v>
      </c>
      <c r="C26" s="8">
        <v>-4273</v>
      </c>
      <c r="E26" s="13">
        <v>-5736</v>
      </c>
    </row>
    <row r="27" spans="2:5" ht="12.75">
      <c r="B27" s="8" t="s">
        <v>204</v>
      </c>
      <c r="C27" s="8">
        <v>305</v>
      </c>
      <c r="E27" s="13">
        <v>131</v>
      </c>
    </row>
    <row r="28" spans="2:5" ht="12.75">
      <c r="B28" s="8" t="s">
        <v>114</v>
      </c>
      <c r="C28" s="8">
        <v>1222</v>
      </c>
      <c r="E28" s="13">
        <v>1547</v>
      </c>
    </row>
    <row r="29" spans="2:5" ht="19.5" customHeight="1">
      <c r="B29" s="8" t="s">
        <v>154</v>
      </c>
      <c r="C29" s="12">
        <f>SUM(C24:C28)</f>
        <v>12846</v>
      </c>
      <c r="E29" s="12">
        <f>SUM(E24:E28)</f>
        <v>33298</v>
      </c>
    </row>
    <row r="30" ht="12.75">
      <c r="E30" s="13"/>
    </row>
    <row r="31" spans="2:5" ht="12.75">
      <c r="B31" s="8" t="s">
        <v>16</v>
      </c>
      <c r="E31" s="13"/>
    </row>
    <row r="32" ht="12.75">
      <c r="E32" s="13"/>
    </row>
    <row r="33" spans="2:5" ht="12.75">
      <c r="B33" s="8" t="s">
        <v>17</v>
      </c>
      <c r="C33" s="8">
        <v>-10137</v>
      </c>
      <c r="E33" s="13">
        <v>-1581</v>
      </c>
    </row>
    <row r="34" spans="2:5" ht="12.75">
      <c r="B34" s="8" t="s">
        <v>28</v>
      </c>
      <c r="C34" s="8">
        <v>81</v>
      </c>
      <c r="E34" s="13">
        <v>236</v>
      </c>
    </row>
    <row r="35" spans="2:5" ht="12.75">
      <c r="B35" s="8" t="s">
        <v>18</v>
      </c>
      <c r="C35" s="8">
        <v>-34571</v>
      </c>
      <c r="E35" s="13">
        <v>-33992</v>
      </c>
    </row>
    <row r="36" spans="2:5" ht="12.75">
      <c r="B36" s="8" t="s">
        <v>19</v>
      </c>
      <c r="C36" s="13">
        <v>37348</v>
      </c>
      <c r="E36" s="13">
        <v>29706</v>
      </c>
    </row>
    <row r="37" spans="2:5" ht="12.75">
      <c r="B37" s="8" t="s">
        <v>266</v>
      </c>
      <c r="C37" s="8">
        <v>662</v>
      </c>
      <c r="E37" s="13">
        <v>1141</v>
      </c>
    </row>
    <row r="38" spans="2:5" ht="18" customHeight="1">
      <c r="B38" s="81" t="s">
        <v>258</v>
      </c>
      <c r="C38" s="12">
        <f>SUM(C33:C37)</f>
        <v>-6617</v>
      </c>
      <c r="E38" s="12">
        <f>SUM(E33:E37)</f>
        <v>-4490</v>
      </c>
    </row>
    <row r="39" ht="12.75">
      <c r="E39" s="13"/>
    </row>
    <row r="40" spans="2:5" ht="12.75">
      <c r="B40" s="8" t="s">
        <v>20</v>
      </c>
      <c r="E40" s="13"/>
    </row>
    <row r="41" ht="12.75">
      <c r="E41" s="13"/>
    </row>
    <row r="42" spans="2:5" ht="12.75">
      <c r="B42" s="8" t="s">
        <v>115</v>
      </c>
      <c r="C42" s="8">
        <v>-6005</v>
      </c>
      <c r="E42" s="13">
        <v>-7206</v>
      </c>
    </row>
    <row r="43" spans="2:5" ht="18" customHeight="1">
      <c r="B43" s="8" t="s">
        <v>155</v>
      </c>
      <c r="C43" s="12">
        <f>+C42</f>
        <v>-6005</v>
      </c>
      <c r="E43" s="12">
        <f>+E42</f>
        <v>-7206</v>
      </c>
    </row>
    <row r="44" ht="12.75">
      <c r="E44" s="13"/>
    </row>
    <row r="45" spans="2:5" ht="12.75">
      <c r="B45" s="8" t="s">
        <v>259</v>
      </c>
      <c r="C45" s="8">
        <f>+C43+C38+C29</f>
        <v>224</v>
      </c>
      <c r="E45" s="8">
        <f>+E43+E38+E29</f>
        <v>21602</v>
      </c>
    </row>
    <row r="46" ht="12.75">
      <c r="E46" s="13"/>
    </row>
    <row r="47" spans="2:5" ht="12.75">
      <c r="B47" s="81" t="s">
        <v>237</v>
      </c>
      <c r="C47" s="8">
        <v>69907</v>
      </c>
      <c r="E47" s="13">
        <v>48508</v>
      </c>
    </row>
    <row r="48" ht="12.75">
      <c r="E48" s="13"/>
    </row>
    <row r="49" spans="2:5" ht="12.75">
      <c r="B49" s="8" t="s">
        <v>202</v>
      </c>
      <c r="C49" s="8">
        <v>-94</v>
      </c>
      <c r="E49" s="13">
        <v>-203</v>
      </c>
    </row>
    <row r="50" ht="12.75">
      <c r="E50" s="13"/>
    </row>
    <row r="51" spans="2:5" ht="15" customHeight="1">
      <c r="B51" s="81" t="s">
        <v>236</v>
      </c>
      <c r="C51" s="12">
        <f>+C47+C45+C49</f>
        <v>70037</v>
      </c>
      <c r="E51" s="12">
        <f>+E47+E45+E49</f>
        <v>69907</v>
      </c>
    </row>
    <row r="52" ht="12.75">
      <c r="E52" s="13"/>
    </row>
    <row r="53" ht="12.75">
      <c r="E53" s="13"/>
    </row>
    <row r="54" spans="2:5" ht="24" customHeight="1">
      <c r="B54" s="104" t="s">
        <v>201</v>
      </c>
      <c r="C54" s="104"/>
      <c r="D54" s="104"/>
      <c r="E54" s="104"/>
    </row>
    <row r="55" spans="2:5" ht="12.75">
      <c r="B55" s="18"/>
      <c r="C55" s="18"/>
      <c r="D55" s="18"/>
      <c r="E55" s="18"/>
    </row>
  </sheetData>
  <sheetProtection/>
  <mergeCells count="2">
    <mergeCell ref="B54:E54"/>
    <mergeCell ref="C9:E9"/>
  </mergeCells>
  <printOptions/>
  <pageMargins left="0.75" right="0.75" top="0.75" bottom="0.5" header="0.5" footer="0.5"/>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A3:AA184"/>
  <sheetViews>
    <sheetView view="pageBreakPreview" zoomScaleSheetLayoutView="100" zoomScalePageLayoutView="0" workbookViewId="0" topLeftCell="A1">
      <selection activeCell="A3" sqref="A3:N3"/>
    </sheetView>
  </sheetViews>
  <sheetFormatPr defaultColWidth="9.140625" defaultRowHeight="12.75"/>
  <cols>
    <col min="1" max="1" width="4.140625" style="21" customWidth="1"/>
    <col min="2" max="2" width="3.140625" style="21" customWidth="1"/>
    <col min="3" max="3" width="3.8515625" style="21" customWidth="1"/>
    <col min="4" max="4" width="6.28125" style="21" customWidth="1"/>
    <col min="5" max="5" width="10.28125" style="21" customWidth="1"/>
    <col min="6" max="6" width="16.00390625" style="21" customWidth="1"/>
    <col min="7" max="7" width="1.57421875" style="21" customWidth="1"/>
    <col min="8" max="8" width="15.140625" style="21" customWidth="1"/>
    <col min="9" max="9" width="1.57421875" style="21" customWidth="1"/>
    <col min="10" max="10" width="12.140625" style="21" customWidth="1"/>
    <col min="11" max="11" width="1.57421875" style="21" customWidth="1"/>
    <col min="12" max="12" width="11.421875" style="21" customWidth="1"/>
    <col min="13" max="13" width="1.57421875" style="21" customWidth="1"/>
    <col min="14" max="14" width="13.57421875" style="21" customWidth="1"/>
    <col min="15" max="20" width="9.140625" style="21" customWidth="1"/>
    <col min="21" max="21" width="9.7109375" style="21" bestFit="1" customWidth="1"/>
    <col min="22" max="22" width="11.421875" style="21" bestFit="1" customWidth="1"/>
    <col min="23" max="23" width="8.421875" style="21" bestFit="1" customWidth="1"/>
    <col min="24" max="16384" width="9.140625" style="21" customWidth="1"/>
  </cols>
  <sheetData>
    <row r="3" spans="1:14" ht="15">
      <c r="A3" s="121" t="s">
        <v>43</v>
      </c>
      <c r="B3" s="121"/>
      <c r="C3" s="121"/>
      <c r="D3" s="121"/>
      <c r="E3" s="121"/>
      <c r="F3" s="121"/>
      <c r="G3" s="121"/>
      <c r="H3" s="121"/>
      <c r="I3" s="121"/>
      <c r="J3" s="121"/>
      <c r="K3" s="121"/>
      <c r="L3" s="121"/>
      <c r="M3" s="121"/>
      <c r="N3" s="122"/>
    </row>
    <row r="4" spans="1:14" ht="15">
      <c r="A4" s="123" t="s">
        <v>44</v>
      </c>
      <c r="B4" s="124"/>
      <c r="C4" s="124"/>
      <c r="D4" s="124"/>
      <c r="E4" s="124"/>
      <c r="F4" s="124"/>
      <c r="G4" s="124"/>
      <c r="H4" s="124"/>
      <c r="I4" s="124"/>
      <c r="J4" s="124"/>
      <c r="K4" s="124"/>
      <c r="L4" s="124"/>
      <c r="M4" s="124"/>
      <c r="N4" s="122"/>
    </row>
    <row r="5" spans="2:3" ht="15">
      <c r="B5" s="116" t="s">
        <v>45</v>
      </c>
      <c r="C5" s="116"/>
    </row>
    <row r="7" spans="2:7" ht="15">
      <c r="B7" s="22" t="s">
        <v>136</v>
      </c>
      <c r="C7" s="114" t="s">
        <v>92</v>
      </c>
      <c r="D7" s="114"/>
      <c r="E7" s="114"/>
      <c r="F7" s="114"/>
      <c r="G7" s="23"/>
    </row>
    <row r="8" spans="3:14" ht="43.5" customHeight="1">
      <c r="C8" s="112" t="s">
        <v>192</v>
      </c>
      <c r="D8" s="112"/>
      <c r="E8" s="112"/>
      <c r="F8" s="112"/>
      <c r="G8" s="112"/>
      <c r="H8" s="112"/>
      <c r="I8" s="112"/>
      <c r="J8" s="112"/>
      <c r="K8" s="112"/>
      <c r="L8" s="112"/>
      <c r="M8" s="112"/>
      <c r="N8" s="112"/>
    </row>
    <row r="9" spans="3:14" ht="15.75" customHeight="1">
      <c r="C9" s="58"/>
      <c r="D9" s="58"/>
      <c r="E9" s="58"/>
      <c r="F9" s="58"/>
      <c r="G9" s="58"/>
      <c r="H9" s="58"/>
      <c r="I9" s="58"/>
      <c r="J9" s="58"/>
      <c r="K9" s="58"/>
      <c r="L9" s="58"/>
      <c r="M9" s="58"/>
      <c r="N9" s="58"/>
    </row>
    <row r="10" spans="3:27" ht="59.25" customHeight="1">
      <c r="C10" s="112" t="s">
        <v>193</v>
      </c>
      <c r="D10" s="112"/>
      <c r="E10" s="112"/>
      <c r="F10" s="112"/>
      <c r="G10" s="112"/>
      <c r="H10" s="112"/>
      <c r="I10" s="112"/>
      <c r="J10" s="112"/>
      <c r="K10" s="112"/>
      <c r="L10" s="112"/>
      <c r="M10" s="112"/>
      <c r="N10" s="112"/>
      <c r="P10" s="63"/>
      <c r="Q10" s="63"/>
      <c r="R10" s="63"/>
      <c r="S10" s="63"/>
      <c r="T10" s="63"/>
      <c r="U10" s="63"/>
      <c r="V10" s="63"/>
      <c r="W10" s="63"/>
      <c r="X10" s="63"/>
      <c r="Y10" s="63"/>
      <c r="Z10" s="63"/>
      <c r="AA10" s="63"/>
    </row>
    <row r="12" spans="3:14" ht="33" customHeight="1">
      <c r="C12" s="112" t="s">
        <v>194</v>
      </c>
      <c r="D12" s="119"/>
      <c r="E12" s="119"/>
      <c r="F12" s="119"/>
      <c r="G12" s="119"/>
      <c r="H12" s="119"/>
      <c r="I12" s="119"/>
      <c r="J12" s="119"/>
      <c r="K12" s="119"/>
      <c r="L12" s="119"/>
      <c r="M12" s="119"/>
      <c r="N12" s="119"/>
    </row>
    <row r="13" spans="3:14" ht="15.75" customHeight="1">
      <c r="C13" s="59"/>
      <c r="D13" s="58"/>
      <c r="E13" s="58"/>
      <c r="F13" s="58"/>
      <c r="G13" s="58"/>
      <c r="H13" s="58"/>
      <c r="I13" s="58"/>
      <c r="J13" s="58"/>
      <c r="K13" s="58"/>
      <c r="L13" s="58"/>
      <c r="M13" s="58"/>
      <c r="N13" s="58"/>
    </row>
    <row r="14" spans="2:23" ht="15">
      <c r="B14" s="24" t="s">
        <v>119</v>
      </c>
      <c r="C14" s="126" t="s">
        <v>91</v>
      </c>
      <c r="D14" s="120"/>
      <c r="E14" s="120"/>
      <c r="F14" s="120"/>
      <c r="G14" s="120"/>
      <c r="H14" s="120"/>
      <c r="I14" s="120"/>
      <c r="J14" s="120"/>
      <c r="K14" s="120"/>
      <c r="L14" s="120"/>
      <c r="M14" s="120"/>
      <c r="N14" s="120"/>
      <c r="U14" s="26"/>
      <c r="V14" s="26"/>
      <c r="W14" s="44"/>
    </row>
    <row r="15" spans="3:14" ht="28.5" customHeight="1">
      <c r="C15" s="112" t="s">
        <v>195</v>
      </c>
      <c r="D15" s="112"/>
      <c r="E15" s="112"/>
      <c r="F15" s="112"/>
      <c r="G15" s="112"/>
      <c r="H15" s="112"/>
      <c r="I15" s="112"/>
      <c r="J15" s="112"/>
      <c r="K15" s="112"/>
      <c r="L15" s="112"/>
      <c r="M15" s="112"/>
      <c r="N15" s="112"/>
    </row>
    <row r="16" ht="12.75" customHeight="1"/>
    <row r="17" spans="2:14" ht="15">
      <c r="B17" s="24" t="s">
        <v>135</v>
      </c>
      <c r="C17" s="114" t="s">
        <v>46</v>
      </c>
      <c r="D17" s="120"/>
      <c r="E17" s="120"/>
      <c r="F17" s="120"/>
      <c r="G17" s="120"/>
      <c r="H17" s="120"/>
      <c r="I17" s="120"/>
      <c r="J17" s="120"/>
      <c r="K17" s="120"/>
      <c r="L17" s="120"/>
      <c r="M17" s="120"/>
      <c r="N17" s="120"/>
    </row>
    <row r="18" spans="3:14" ht="14.25" customHeight="1">
      <c r="C18" s="125" t="s">
        <v>47</v>
      </c>
      <c r="D18" s="125"/>
      <c r="E18" s="125"/>
      <c r="F18" s="125"/>
      <c r="G18" s="125"/>
      <c r="H18" s="125"/>
      <c r="I18" s="125"/>
      <c r="J18" s="125"/>
      <c r="K18" s="125"/>
      <c r="L18" s="125"/>
      <c r="M18" s="125"/>
      <c r="N18" s="125"/>
    </row>
    <row r="19" ht="12.75" customHeight="1"/>
    <row r="20" spans="2:14" ht="15">
      <c r="B20" s="24" t="s">
        <v>170</v>
      </c>
      <c r="C20" s="114" t="s">
        <v>48</v>
      </c>
      <c r="D20" s="114"/>
      <c r="E20" s="114"/>
      <c r="F20" s="114"/>
      <c r="G20" s="114"/>
      <c r="H20" s="114"/>
      <c r="I20" s="114"/>
      <c r="J20" s="114"/>
      <c r="K20" s="114"/>
      <c r="L20" s="114"/>
      <c r="M20" s="114"/>
      <c r="N20" s="114"/>
    </row>
    <row r="21" spans="3:14" ht="30.75" customHeight="1">
      <c r="C21" s="112" t="s">
        <v>221</v>
      </c>
      <c r="D21" s="112"/>
      <c r="E21" s="112"/>
      <c r="F21" s="112"/>
      <c r="G21" s="112"/>
      <c r="H21" s="112"/>
      <c r="I21" s="112"/>
      <c r="J21" s="112"/>
      <c r="K21" s="112"/>
      <c r="L21" s="112"/>
      <c r="M21" s="112"/>
      <c r="N21" s="112"/>
    </row>
    <row r="23" spans="2:14" ht="15">
      <c r="B23" s="24" t="s">
        <v>134</v>
      </c>
      <c r="C23" s="114" t="s">
        <v>96</v>
      </c>
      <c r="D23" s="114"/>
      <c r="E23" s="114"/>
      <c r="F23" s="114"/>
      <c r="G23" s="114"/>
      <c r="H23" s="114"/>
      <c r="I23" s="114"/>
      <c r="J23" s="114"/>
      <c r="K23" s="114"/>
      <c r="L23" s="114"/>
      <c r="M23" s="114"/>
      <c r="N23" s="114"/>
    </row>
    <row r="24" spans="3:14" ht="28.5" customHeight="1">
      <c r="C24" s="112" t="s">
        <v>175</v>
      </c>
      <c r="D24" s="112"/>
      <c r="E24" s="112"/>
      <c r="F24" s="112"/>
      <c r="G24" s="112"/>
      <c r="H24" s="112"/>
      <c r="I24" s="112"/>
      <c r="J24" s="112"/>
      <c r="K24" s="112"/>
      <c r="L24" s="112"/>
      <c r="M24" s="112"/>
      <c r="N24" s="112"/>
    </row>
    <row r="26" spans="2:14" ht="15">
      <c r="B26" s="24" t="s">
        <v>133</v>
      </c>
      <c r="C26" s="114" t="s">
        <v>97</v>
      </c>
      <c r="D26" s="114"/>
      <c r="E26" s="114"/>
      <c r="F26" s="114"/>
      <c r="G26" s="114"/>
      <c r="H26" s="114"/>
      <c r="I26" s="114"/>
      <c r="J26" s="114"/>
      <c r="K26" s="114"/>
      <c r="L26" s="114"/>
      <c r="M26" s="114"/>
      <c r="N26" s="114"/>
    </row>
    <row r="27" spans="3:14" ht="30.75" customHeight="1">
      <c r="C27" s="112" t="s">
        <v>222</v>
      </c>
      <c r="D27" s="112"/>
      <c r="E27" s="112"/>
      <c r="F27" s="112"/>
      <c r="G27" s="112"/>
      <c r="H27" s="112"/>
      <c r="I27" s="112"/>
      <c r="J27" s="112"/>
      <c r="K27" s="112"/>
      <c r="L27" s="112"/>
      <c r="M27" s="112"/>
      <c r="N27" s="112"/>
    </row>
    <row r="29" spans="2:14" ht="15">
      <c r="B29" s="24" t="s">
        <v>132</v>
      </c>
      <c r="C29" s="114" t="s">
        <v>49</v>
      </c>
      <c r="D29" s="114"/>
      <c r="E29" s="114"/>
      <c r="F29" s="114"/>
      <c r="G29" s="114"/>
      <c r="H29" s="114"/>
      <c r="I29" s="114"/>
      <c r="J29" s="114"/>
      <c r="K29" s="114"/>
      <c r="L29" s="114"/>
      <c r="M29" s="114"/>
      <c r="N29" s="114"/>
    </row>
    <row r="30" spans="2:14" ht="32.25" customHeight="1">
      <c r="B30" s="24"/>
      <c r="C30" s="112" t="s">
        <v>215</v>
      </c>
      <c r="D30" s="112"/>
      <c r="E30" s="112"/>
      <c r="F30" s="112"/>
      <c r="G30" s="112"/>
      <c r="H30" s="112"/>
      <c r="I30" s="112"/>
      <c r="J30" s="112"/>
      <c r="K30" s="112"/>
      <c r="L30" s="112"/>
      <c r="M30" s="112"/>
      <c r="N30" s="112"/>
    </row>
    <row r="32" spans="2:14" ht="15">
      <c r="B32" s="24" t="s">
        <v>131</v>
      </c>
      <c r="C32" s="127" t="s">
        <v>93</v>
      </c>
      <c r="D32" s="127"/>
      <c r="E32" s="127"/>
      <c r="F32" s="127"/>
      <c r="G32" s="127"/>
      <c r="H32" s="127"/>
      <c r="I32" s="127"/>
      <c r="J32" s="127"/>
      <c r="K32" s="127"/>
      <c r="L32" s="127"/>
      <c r="M32" s="127"/>
      <c r="N32" s="127"/>
    </row>
    <row r="33" spans="6:14" ht="42.75" customHeight="1">
      <c r="F33" s="57" t="s">
        <v>83</v>
      </c>
      <c r="G33" s="26"/>
      <c r="H33" s="56" t="s">
        <v>52</v>
      </c>
      <c r="I33" s="25"/>
      <c r="J33" s="57" t="s">
        <v>111</v>
      </c>
      <c r="K33" s="57"/>
      <c r="L33" s="57" t="s">
        <v>172</v>
      </c>
      <c r="M33" s="27"/>
      <c r="N33" s="56" t="s">
        <v>89</v>
      </c>
    </row>
    <row r="34" spans="6:14" ht="15">
      <c r="F34" s="40" t="s">
        <v>32</v>
      </c>
      <c r="H34" s="40" t="s">
        <v>32</v>
      </c>
      <c r="I34" s="25"/>
      <c r="J34" s="40" t="s">
        <v>32</v>
      </c>
      <c r="K34" s="40"/>
      <c r="L34" s="40" t="s">
        <v>32</v>
      </c>
      <c r="N34" s="40" t="s">
        <v>32</v>
      </c>
    </row>
    <row r="35" spans="3:9" ht="15">
      <c r="C35" s="28" t="s">
        <v>217</v>
      </c>
      <c r="D35" s="29"/>
      <c r="F35" s="40"/>
      <c r="H35" s="25"/>
      <c r="I35" s="25"/>
    </row>
    <row r="36" spans="3:6" ht="15">
      <c r="C36" s="28" t="s">
        <v>218</v>
      </c>
      <c r="D36" s="29"/>
      <c r="F36" s="40"/>
    </row>
    <row r="37" spans="3:6" ht="15">
      <c r="C37" s="74" t="s">
        <v>30</v>
      </c>
      <c r="D37" s="29"/>
      <c r="F37" s="40"/>
    </row>
    <row r="38" spans="3:14" ht="15">
      <c r="C38" s="21" t="s">
        <v>208</v>
      </c>
      <c r="F38" s="30">
        <v>65513</v>
      </c>
      <c r="G38" s="31"/>
      <c r="H38" s="30">
        <v>40218</v>
      </c>
      <c r="I38" s="31"/>
      <c r="J38" s="31">
        <v>0</v>
      </c>
      <c r="K38" s="31"/>
      <c r="L38" s="49">
        <v>0</v>
      </c>
      <c r="M38" s="31"/>
      <c r="N38" s="31">
        <f>+J38+H38+F38</f>
        <v>105731</v>
      </c>
    </row>
    <row r="39" spans="3:14" ht="15">
      <c r="C39" s="21" t="s">
        <v>209</v>
      </c>
      <c r="F39" s="49">
        <v>0</v>
      </c>
      <c r="G39" s="32"/>
      <c r="H39" s="51">
        <v>0</v>
      </c>
      <c r="I39" s="32"/>
      <c r="J39" s="49">
        <v>0</v>
      </c>
      <c r="K39" s="49"/>
      <c r="L39" s="49">
        <v>0</v>
      </c>
      <c r="M39" s="32"/>
      <c r="N39" s="50">
        <f>+J39+H39+F39</f>
        <v>0</v>
      </c>
    </row>
    <row r="40" spans="3:14" ht="15">
      <c r="C40" s="21" t="s">
        <v>173</v>
      </c>
      <c r="F40" s="52">
        <f>+F38</f>
        <v>65513</v>
      </c>
      <c r="G40" s="35"/>
      <c r="H40" s="34">
        <f>+H39+H38</f>
        <v>40218</v>
      </c>
      <c r="I40" s="35"/>
      <c r="J40" s="34">
        <f>+J39+J38</f>
        <v>0</v>
      </c>
      <c r="K40" s="34"/>
      <c r="L40" s="76">
        <f>+L39</f>
        <v>0</v>
      </c>
      <c r="M40" s="35"/>
      <c r="N40" s="34">
        <f>+L40+J40+H40+F40</f>
        <v>105731</v>
      </c>
    </row>
    <row r="41" ht="15">
      <c r="F41" s="40"/>
    </row>
    <row r="42" spans="3:6" ht="15">
      <c r="C42" s="74" t="s">
        <v>171</v>
      </c>
      <c r="F42" s="40"/>
    </row>
    <row r="43" spans="3:14" ht="15">
      <c r="C43" s="21" t="s">
        <v>90</v>
      </c>
      <c r="F43" s="30">
        <v>12484</v>
      </c>
      <c r="G43" s="31"/>
      <c r="H43" s="37">
        <v>6379</v>
      </c>
      <c r="I43" s="31"/>
      <c r="J43" s="33">
        <v>-22</v>
      </c>
      <c r="K43" s="33"/>
      <c r="L43" s="33">
        <v>0</v>
      </c>
      <c r="M43" s="31"/>
      <c r="N43" s="37">
        <f>SUM(F43:L43)</f>
        <v>18841</v>
      </c>
    </row>
    <row r="44" spans="3:14" ht="15">
      <c r="C44" s="21" t="s">
        <v>87</v>
      </c>
      <c r="F44" s="31"/>
      <c r="G44" s="31"/>
      <c r="H44" s="31"/>
      <c r="I44" s="31"/>
      <c r="J44" s="31"/>
      <c r="K44" s="31"/>
      <c r="L44" s="31"/>
      <c r="M44" s="31"/>
      <c r="N44" s="37">
        <v>7646</v>
      </c>
    </row>
    <row r="45" spans="3:14" ht="15">
      <c r="C45" s="21" t="s">
        <v>88</v>
      </c>
      <c r="F45" s="31"/>
      <c r="G45" s="31"/>
      <c r="H45" s="31"/>
      <c r="I45" s="31"/>
      <c r="J45" s="31"/>
      <c r="K45" s="31"/>
      <c r="L45" s="31"/>
      <c r="M45" s="31"/>
      <c r="N45" s="37">
        <v>-292</v>
      </c>
    </row>
    <row r="46" spans="3:14" ht="15">
      <c r="C46" s="21" t="s">
        <v>174</v>
      </c>
      <c r="F46" s="31"/>
      <c r="G46" s="31"/>
      <c r="H46" s="31"/>
      <c r="I46" s="31"/>
      <c r="J46" s="31"/>
      <c r="K46" s="31"/>
      <c r="L46" s="31"/>
      <c r="M46" s="31"/>
      <c r="N46" s="37">
        <v>0</v>
      </c>
    </row>
    <row r="47" spans="3:14" ht="15">
      <c r="C47" s="21" t="s">
        <v>31</v>
      </c>
      <c r="F47" s="31"/>
      <c r="G47" s="31"/>
      <c r="H47" s="31"/>
      <c r="I47" s="31"/>
      <c r="J47" s="31"/>
      <c r="K47" s="31"/>
      <c r="L47" s="31"/>
      <c r="M47" s="31"/>
      <c r="N47" s="38">
        <v>-147</v>
      </c>
    </row>
    <row r="48" spans="3:14" ht="15">
      <c r="C48" s="21" t="s">
        <v>152</v>
      </c>
      <c r="F48" s="31"/>
      <c r="G48" s="31"/>
      <c r="H48" s="31"/>
      <c r="I48" s="31"/>
      <c r="J48" s="31"/>
      <c r="K48" s="31"/>
      <c r="L48" s="31"/>
      <c r="M48" s="31"/>
      <c r="N48" s="37">
        <f>SUM(N43:N47)</f>
        <v>26048</v>
      </c>
    </row>
    <row r="49" spans="3:14" ht="15">
      <c r="C49" s="21" t="s">
        <v>3</v>
      </c>
      <c r="F49" s="31"/>
      <c r="G49" s="31"/>
      <c r="H49" s="31"/>
      <c r="I49" s="31"/>
      <c r="J49" s="31"/>
      <c r="K49" s="31"/>
      <c r="L49" s="31"/>
      <c r="M49" s="31"/>
      <c r="N49" s="38">
        <v>-5311</v>
      </c>
    </row>
    <row r="50" spans="3:14" ht="15">
      <c r="C50" s="21" t="s">
        <v>267</v>
      </c>
      <c r="F50" s="31"/>
      <c r="G50" s="31"/>
      <c r="H50" s="31"/>
      <c r="I50" s="31"/>
      <c r="J50" s="31"/>
      <c r="K50" s="31"/>
      <c r="L50" s="31"/>
      <c r="M50" s="31"/>
      <c r="N50" s="36">
        <f>+N49+N48</f>
        <v>20737</v>
      </c>
    </row>
    <row r="52" spans="3:14" ht="15">
      <c r="C52" s="29" t="s">
        <v>210</v>
      </c>
      <c r="F52" s="31">
        <v>71873</v>
      </c>
      <c r="G52" s="31"/>
      <c r="H52" s="31">
        <v>40887</v>
      </c>
      <c r="I52" s="31"/>
      <c r="J52" s="31">
        <v>927</v>
      </c>
      <c r="L52" s="49">
        <v>0</v>
      </c>
      <c r="N52" s="31">
        <f>+J52+H52+F52</f>
        <v>113687</v>
      </c>
    </row>
    <row r="53" spans="3:14" ht="15">
      <c r="C53" s="21" t="s">
        <v>42</v>
      </c>
      <c r="N53" s="31">
        <v>99</v>
      </c>
    </row>
    <row r="54" spans="3:14" ht="15">
      <c r="C54" s="21" t="s">
        <v>211</v>
      </c>
      <c r="N54" s="31">
        <v>100877</v>
      </c>
    </row>
    <row r="55" spans="3:14" ht="15">
      <c r="C55" s="21" t="s">
        <v>212</v>
      </c>
      <c r="N55" s="102">
        <f>SUM(N52:N54)</f>
        <v>214663</v>
      </c>
    </row>
    <row r="57" spans="3:4" ht="15">
      <c r="C57" s="28" t="s">
        <v>217</v>
      </c>
      <c r="D57" s="29"/>
    </row>
    <row r="58" spans="3:4" ht="15">
      <c r="C58" s="28" t="s">
        <v>219</v>
      </c>
      <c r="D58" s="29"/>
    </row>
    <row r="59" spans="3:4" ht="15">
      <c r="C59" s="74" t="s">
        <v>30</v>
      </c>
      <c r="D59" s="29"/>
    </row>
    <row r="60" spans="3:14" ht="15">
      <c r="C60" s="21" t="s">
        <v>208</v>
      </c>
      <c r="F60" s="31">
        <v>89026</v>
      </c>
      <c r="G60" s="31"/>
      <c r="H60" s="31">
        <v>41094</v>
      </c>
      <c r="I60" s="31"/>
      <c r="J60" s="31">
        <v>175</v>
      </c>
      <c r="K60" s="31"/>
      <c r="L60" s="49">
        <v>0</v>
      </c>
      <c r="M60" s="31"/>
      <c r="N60" s="31">
        <f>+J60+H60+F60</f>
        <v>130295</v>
      </c>
    </row>
    <row r="61" spans="3:14" ht="15">
      <c r="C61" s="21" t="s">
        <v>209</v>
      </c>
      <c r="F61" s="50">
        <v>0</v>
      </c>
      <c r="G61" s="26"/>
      <c r="H61" s="50">
        <v>0</v>
      </c>
      <c r="I61" s="50"/>
      <c r="J61" s="50">
        <v>0</v>
      </c>
      <c r="K61" s="50"/>
      <c r="L61" s="50">
        <v>0</v>
      </c>
      <c r="M61" s="26"/>
      <c r="N61" s="50">
        <f>+J61+H61+F61</f>
        <v>0</v>
      </c>
    </row>
    <row r="62" spans="3:14" ht="15">
      <c r="C62" s="21" t="s">
        <v>173</v>
      </c>
      <c r="F62" s="34">
        <f>+F60</f>
        <v>89026</v>
      </c>
      <c r="G62" s="35"/>
      <c r="H62" s="52">
        <f>+J61+H60</f>
        <v>41094</v>
      </c>
      <c r="I62" s="35"/>
      <c r="J62" s="52">
        <f>+N61+J60</f>
        <v>175</v>
      </c>
      <c r="K62" s="52"/>
      <c r="L62" s="77">
        <f>+L61+L60</f>
        <v>0</v>
      </c>
      <c r="M62" s="35"/>
      <c r="N62" s="34">
        <f>+N60</f>
        <v>130295</v>
      </c>
    </row>
    <row r="63" spans="6:14" ht="15">
      <c r="F63" s="37"/>
      <c r="G63" s="37"/>
      <c r="H63" s="37"/>
      <c r="I63" s="37"/>
      <c r="J63" s="37"/>
      <c r="K63" s="37"/>
      <c r="L63" s="37"/>
      <c r="M63" s="37"/>
      <c r="N63" s="37"/>
    </row>
    <row r="64" spans="3:14" ht="15">
      <c r="C64" s="74" t="s">
        <v>171</v>
      </c>
      <c r="F64" s="37"/>
      <c r="G64" s="37"/>
      <c r="H64" s="37"/>
      <c r="I64" s="37"/>
      <c r="J64" s="37"/>
      <c r="K64" s="37"/>
      <c r="L64" s="37"/>
      <c r="M64" s="37"/>
      <c r="N64" s="37"/>
    </row>
    <row r="65" spans="3:14" ht="15">
      <c r="C65" s="21" t="s">
        <v>90</v>
      </c>
      <c r="F65" s="37">
        <v>14580</v>
      </c>
      <c r="G65" s="37"/>
      <c r="H65" s="37">
        <v>5003</v>
      </c>
      <c r="I65" s="37"/>
      <c r="J65" s="37">
        <v>-16</v>
      </c>
      <c r="K65" s="37"/>
      <c r="L65" s="37">
        <v>0</v>
      </c>
      <c r="M65" s="37"/>
      <c r="N65" s="37">
        <f>SUM(F65:L65)</f>
        <v>19567</v>
      </c>
    </row>
    <row r="66" spans="3:14" ht="15">
      <c r="C66" s="21" t="s">
        <v>87</v>
      </c>
      <c r="F66" s="37"/>
      <c r="G66" s="37"/>
      <c r="H66" s="37"/>
      <c r="I66" s="37"/>
      <c r="J66" s="37"/>
      <c r="K66" s="37"/>
      <c r="L66" s="37"/>
      <c r="M66" s="37"/>
      <c r="N66" s="37">
        <v>2228</v>
      </c>
    </row>
    <row r="67" spans="3:14" ht="15">
      <c r="C67" s="21" t="s">
        <v>88</v>
      </c>
      <c r="F67" s="37"/>
      <c r="G67" s="37"/>
      <c r="H67" s="37"/>
      <c r="I67" s="37"/>
      <c r="J67" s="37"/>
      <c r="K67" s="37"/>
      <c r="L67" s="37"/>
      <c r="M67" s="37"/>
      <c r="N67" s="37">
        <v>-5008</v>
      </c>
    </row>
    <row r="68" spans="3:14" ht="15">
      <c r="C68" s="21" t="s">
        <v>174</v>
      </c>
      <c r="F68" s="37"/>
      <c r="G68" s="37"/>
      <c r="H68" s="37"/>
      <c r="I68" s="37"/>
      <c r="J68" s="37"/>
      <c r="K68" s="37"/>
      <c r="L68" s="37"/>
      <c r="M68" s="37"/>
      <c r="N68" s="37">
        <v>0</v>
      </c>
    </row>
    <row r="69" spans="3:14" ht="15">
      <c r="C69" s="21" t="s">
        <v>31</v>
      </c>
      <c r="F69" s="37"/>
      <c r="G69" s="37"/>
      <c r="H69" s="37"/>
      <c r="I69" s="37"/>
      <c r="J69" s="37"/>
      <c r="K69" s="37"/>
      <c r="L69" s="37"/>
      <c r="M69" s="37"/>
      <c r="N69" s="37">
        <v>1</v>
      </c>
    </row>
    <row r="70" spans="3:14" ht="15">
      <c r="C70" s="21" t="s">
        <v>152</v>
      </c>
      <c r="F70" s="37"/>
      <c r="G70" s="37"/>
      <c r="H70" s="37"/>
      <c r="I70" s="37"/>
      <c r="J70" s="37"/>
      <c r="K70" s="37"/>
      <c r="L70" s="37"/>
      <c r="M70" s="37"/>
      <c r="N70" s="39">
        <f>SUM(N65:N69)</f>
        <v>16788</v>
      </c>
    </row>
    <row r="71" spans="3:14" ht="15">
      <c r="C71" s="21" t="s">
        <v>3</v>
      </c>
      <c r="F71" s="37"/>
      <c r="G71" s="37"/>
      <c r="H71" s="37"/>
      <c r="I71" s="37"/>
      <c r="J71" s="37"/>
      <c r="K71" s="37"/>
      <c r="L71" s="37"/>
      <c r="M71" s="37"/>
      <c r="N71" s="38">
        <v>-5318</v>
      </c>
    </row>
    <row r="72" spans="3:14" ht="15">
      <c r="C72" s="21" t="s">
        <v>267</v>
      </c>
      <c r="F72" s="37"/>
      <c r="G72" s="37"/>
      <c r="H72" s="37"/>
      <c r="I72" s="37"/>
      <c r="J72" s="37"/>
      <c r="K72" s="37"/>
      <c r="L72" s="37"/>
      <c r="M72" s="37"/>
      <c r="N72" s="36">
        <f>+N71+N70</f>
        <v>11470</v>
      </c>
    </row>
    <row r="73" spans="6:14" ht="15">
      <c r="F73" s="37"/>
      <c r="G73" s="37"/>
      <c r="H73" s="37"/>
      <c r="I73" s="37"/>
      <c r="J73" s="37"/>
      <c r="K73" s="37"/>
      <c r="L73" s="37"/>
      <c r="M73" s="37"/>
      <c r="N73" s="88"/>
    </row>
    <row r="74" spans="3:14" ht="15">
      <c r="C74" s="29" t="s">
        <v>210</v>
      </c>
      <c r="F74" s="31">
        <v>74216</v>
      </c>
      <c r="G74" s="31"/>
      <c r="H74" s="31">
        <v>39752</v>
      </c>
      <c r="I74" s="31"/>
      <c r="J74" s="31">
        <v>928</v>
      </c>
      <c r="L74" s="49">
        <v>0</v>
      </c>
      <c r="N74" s="31">
        <f>+J74+H74+F74</f>
        <v>114896</v>
      </c>
    </row>
    <row r="75" spans="3:14" ht="15">
      <c r="C75" s="21" t="s">
        <v>42</v>
      </c>
      <c r="N75" s="31">
        <v>246</v>
      </c>
    </row>
    <row r="76" spans="3:14" ht="15">
      <c r="C76" s="21" t="s">
        <v>211</v>
      </c>
      <c r="N76" s="31">
        <v>99614</v>
      </c>
    </row>
    <row r="77" spans="3:14" ht="15">
      <c r="C77" s="21" t="s">
        <v>212</v>
      </c>
      <c r="N77" s="34">
        <f>SUM(N74:N76)</f>
        <v>214756</v>
      </c>
    </row>
    <row r="78" spans="6:14" ht="15">
      <c r="F78" s="37"/>
      <c r="G78" s="37"/>
      <c r="H78" s="37"/>
      <c r="I78" s="37"/>
      <c r="J78" s="37"/>
      <c r="K78" s="37"/>
      <c r="L78" s="37"/>
      <c r="M78" s="37"/>
      <c r="N78" s="88"/>
    </row>
    <row r="79" spans="3:14" ht="28.5" customHeight="1">
      <c r="C79" s="112" t="s">
        <v>207</v>
      </c>
      <c r="D79" s="119"/>
      <c r="E79" s="119"/>
      <c r="F79" s="119"/>
      <c r="G79" s="119"/>
      <c r="H79" s="119"/>
      <c r="I79" s="119"/>
      <c r="J79" s="119"/>
      <c r="K79" s="119"/>
      <c r="L79" s="119"/>
      <c r="M79" s="119"/>
      <c r="N79" s="119"/>
    </row>
    <row r="80" spans="6:14" ht="15">
      <c r="F80" s="37"/>
      <c r="G80" s="37"/>
      <c r="H80" s="37"/>
      <c r="I80" s="37"/>
      <c r="J80" s="37"/>
      <c r="K80" s="37"/>
      <c r="L80" s="37"/>
      <c r="M80" s="37"/>
      <c r="N80" s="37"/>
    </row>
    <row r="81" spans="2:14" ht="15">
      <c r="B81" s="24" t="s">
        <v>130</v>
      </c>
      <c r="C81" s="114" t="s">
        <v>78</v>
      </c>
      <c r="D81" s="114"/>
      <c r="E81" s="114"/>
      <c r="F81" s="114"/>
      <c r="G81" s="114"/>
      <c r="H81" s="114"/>
      <c r="I81" s="114"/>
      <c r="J81" s="114"/>
      <c r="K81" s="114"/>
      <c r="L81" s="114"/>
      <c r="M81" s="114"/>
      <c r="N81" s="114"/>
    </row>
    <row r="82" spans="3:14" ht="16.5" customHeight="1">
      <c r="C82" s="112" t="s">
        <v>128</v>
      </c>
      <c r="D82" s="119"/>
      <c r="E82" s="119"/>
      <c r="F82" s="119"/>
      <c r="G82" s="119"/>
      <c r="H82" s="119"/>
      <c r="I82" s="119"/>
      <c r="J82" s="119"/>
      <c r="K82" s="119"/>
      <c r="L82" s="119"/>
      <c r="M82" s="119"/>
      <c r="N82" s="119"/>
    </row>
    <row r="83" spans="6:14" ht="15">
      <c r="F83" s="37"/>
      <c r="G83" s="37"/>
      <c r="H83" s="37"/>
      <c r="I83" s="37"/>
      <c r="J83" s="37"/>
      <c r="K83" s="37"/>
      <c r="L83" s="37"/>
      <c r="M83" s="37"/>
      <c r="N83" s="37"/>
    </row>
    <row r="84" spans="2:14" ht="15">
      <c r="B84" s="24" t="s">
        <v>129</v>
      </c>
      <c r="C84" s="114" t="s">
        <v>53</v>
      </c>
      <c r="D84" s="114"/>
      <c r="E84" s="114"/>
      <c r="F84" s="114"/>
      <c r="G84" s="114"/>
      <c r="H84" s="114"/>
      <c r="I84" s="114"/>
      <c r="J84" s="114"/>
      <c r="K84" s="114"/>
      <c r="L84" s="114"/>
      <c r="M84" s="114"/>
      <c r="N84" s="114"/>
    </row>
    <row r="85" spans="3:14" ht="30.75" customHeight="1">
      <c r="C85" s="112" t="s">
        <v>220</v>
      </c>
      <c r="D85" s="112"/>
      <c r="E85" s="112"/>
      <c r="F85" s="112"/>
      <c r="G85" s="112"/>
      <c r="H85" s="112"/>
      <c r="I85" s="112"/>
      <c r="J85" s="112"/>
      <c r="K85" s="112"/>
      <c r="L85" s="112"/>
      <c r="M85" s="112"/>
      <c r="N85" s="112"/>
    </row>
    <row r="87" spans="2:14" ht="15">
      <c r="B87" s="24" t="s">
        <v>185</v>
      </c>
      <c r="C87" s="114" t="s">
        <v>94</v>
      </c>
      <c r="D87" s="114"/>
      <c r="E87" s="114"/>
      <c r="F87" s="114"/>
      <c r="G87" s="114"/>
      <c r="H87" s="114"/>
      <c r="I87" s="114"/>
      <c r="J87" s="114"/>
      <c r="K87" s="114"/>
      <c r="L87" s="114"/>
      <c r="M87" s="114"/>
      <c r="N87" s="114"/>
    </row>
    <row r="88" spans="3:14" ht="30" customHeight="1">
      <c r="C88" s="112" t="s">
        <v>231</v>
      </c>
      <c r="D88" s="112"/>
      <c r="E88" s="112"/>
      <c r="F88" s="112"/>
      <c r="G88" s="112"/>
      <c r="H88" s="112"/>
      <c r="I88" s="112"/>
      <c r="J88" s="112"/>
      <c r="K88" s="112"/>
      <c r="L88" s="112"/>
      <c r="M88" s="112"/>
      <c r="N88" s="112"/>
    </row>
    <row r="89" spans="3:26" ht="46.5" customHeight="1">
      <c r="C89" s="59" t="s">
        <v>50</v>
      </c>
      <c r="D89" s="112" t="s">
        <v>213</v>
      </c>
      <c r="E89" s="112"/>
      <c r="F89" s="112"/>
      <c r="G89" s="112"/>
      <c r="H89" s="112"/>
      <c r="I89" s="112"/>
      <c r="J89" s="112"/>
      <c r="K89" s="112"/>
      <c r="L89" s="112"/>
      <c r="M89" s="112"/>
      <c r="N89" s="112"/>
      <c r="P89" s="112"/>
      <c r="Q89" s="112"/>
      <c r="R89" s="112"/>
      <c r="S89" s="112"/>
      <c r="T89" s="112"/>
      <c r="U89" s="112"/>
      <c r="V89" s="112"/>
      <c r="W89" s="112"/>
      <c r="X89" s="112"/>
      <c r="Y89" s="112"/>
      <c r="Z89" s="112"/>
    </row>
    <row r="90" spans="3:26" ht="44.25" customHeight="1">
      <c r="C90" s="84" t="s">
        <v>51</v>
      </c>
      <c r="D90" s="112" t="s">
        <v>214</v>
      </c>
      <c r="E90" s="112"/>
      <c r="F90" s="112"/>
      <c r="G90" s="112"/>
      <c r="H90" s="112"/>
      <c r="I90" s="112"/>
      <c r="J90" s="112"/>
      <c r="K90" s="112"/>
      <c r="L90" s="112"/>
      <c r="M90" s="112"/>
      <c r="N90" s="112"/>
      <c r="P90" s="112"/>
      <c r="Q90" s="112"/>
      <c r="R90" s="112"/>
      <c r="S90" s="112"/>
      <c r="T90" s="112"/>
      <c r="U90" s="112"/>
      <c r="V90" s="112"/>
      <c r="W90" s="112"/>
      <c r="X90" s="112"/>
      <c r="Y90" s="112"/>
      <c r="Z90" s="112"/>
    </row>
    <row r="91" spans="3:14" ht="12" customHeight="1">
      <c r="C91" s="58"/>
      <c r="D91" s="58"/>
      <c r="E91" s="58"/>
      <c r="F91" s="58"/>
      <c r="G91" s="58"/>
      <c r="H91" s="58"/>
      <c r="I91" s="58"/>
      <c r="J91" s="58"/>
      <c r="K91" s="58"/>
      <c r="L91" s="58"/>
      <c r="M91" s="58"/>
      <c r="N91" s="58"/>
    </row>
    <row r="92" spans="2:14" ht="15">
      <c r="B92" s="24" t="s">
        <v>137</v>
      </c>
      <c r="C92" s="114" t="s">
        <v>109</v>
      </c>
      <c r="D92" s="114"/>
      <c r="E92" s="114"/>
      <c r="F92" s="114"/>
      <c r="G92" s="114"/>
      <c r="H92" s="114"/>
      <c r="I92" s="114"/>
      <c r="J92" s="114"/>
      <c r="K92" s="114"/>
      <c r="L92" s="114"/>
      <c r="M92" s="114"/>
      <c r="N92" s="114"/>
    </row>
    <row r="93" spans="3:14" ht="30.75" customHeight="1">
      <c r="C93" s="115" t="s">
        <v>268</v>
      </c>
      <c r="D93" s="115"/>
      <c r="E93" s="115"/>
      <c r="F93" s="115"/>
      <c r="G93" s="115"/>
      <c r="H93" s="115"/>
      <c r="I93" s="115"/>
      <c r="J93" s="115"/>
      <c r="K93" s="115"/>
      <c r="L93" s="115"/>
      <c r="M93" s="115"/>
      <c r="N93" s="115"/>
    </row>
    <row r="95" spans="2:3" ht="15">
      <c r="B95" s="24" t="s">
        <v>138</v>
      </c>
      <c r="C95" s="29" t="s">
        <v>112</v>
      </c>
    </row>
    <row r="96" spans="2:14" ht="17.25" customHeight="1">
      <c r="B96" s="24"/>
      <c r="C96" s="112" t="s">
        <v>260</v>
      </c>
      <c r="D96" s="112"/>
      <c r="E96" s="112"/>
      <c r="F96" s="112"/>
      <c r="G96" s="112"/>
      <c r="H96" s="112"/>
      <c r="I96" s="112"/>
      <c r="J96" s="112"/>
      <c r="K96" s="112"/>
      <c r="L96" s="112"/>
      <c r="M96" s="112"/>
      <c r="N96" s="112"/>
    </row>
    <row r="97" spans="2:3" ht="15">
      <c r="B97" s="24"/>
      <c r="C97" s="78"/>
    </row>
    <row r="98" spans="2:14" ht="15">
      <c r="B98" s="24" t="s">
        <v>139</v>
      </c>
      <c r="C98" s="114" t="s">
        <v>54</v>
      </c>
      <c r="D98" s="114"/>
      <c r="E98" s="114"/>
      <c r="F98" s="114"/>
      <c r="G98" s="114"/>
      <c r="H98" s="114"/>
      <c r="I98" s="114"/>
      <c r="J98" s="114"/>
      <c r="K98" s="114"/>
      <c r="L98" s="114"/>
      <c r="M98" s="114"/>
      <c r="N98" s="114"/>
    </row>
    <row r="99" spans="3:14" ht="75.75" customHeight="1">
      <c r="C99" s="113" t="s">
        <v>261</v>
      </c>
      <c r="D99" s="113"/>
      <c r="E99" s="113"/>
      <c r="F99" s="113"/>
      <c r="G99" s="113"/>
      <c r="H99" s="113"/>
      <c r="I99" s="113"/>
      <c r="J99" s="113"/>
      <c r="K99" s="113"/>
      <c r="L99" s="113"/>
      <c r="M99" s="113"/>
      <c r="N99" s="113"/>
    </row>
    <row r="100" spans="3:14" ht="33" customHeight="1">
      <c r="C100" s="113" t="s">
        <v>269</v>
      </c>
      <c r="D100" s="113"/>
      <c r="E100" s="113"/>
      <c r="F100" s="113"/>
      <c r="G100" s="113"/>
      <c r="H100" s="113"/>
      <c r="I100" s="113"/>
      <c r="J100" s="113"/>
      <c r="K100" s="113"/>
      <c r="L100" s="113"/>
      <c r="M100" s="113"/>
      <c r="N100" s="113"/>
    </row>
    <row r="101" spans="3:14" ht="46.5" customHeight="1">
      <c r="C101" s="113" t="s">
        <v>270</v>
      </c>
      <c r="D101" s="113"/>
      <c r="E101" s="113"/>
      <c r="F101" s="113"/>
      <c r="G101" s="113"/>
      <c r="H101" s="113"/>
      <c r="I101" s="113"/>
      <c r="J101" s="113"/>
      <c r="K101" s="113"/>
      <c r="L101" s="113"/>
      <c r="M101" s="113"/>
      <c r="N101" s="113"/>
    </row>
    <row r="102" ht="15" customHeight="1"/>
    <row r="103" spans="2:14" ht="15">
      <c r="B103" s="24" t="s">
        <v>140</v>
      </c>
      <c r="C103" s="114" t="s">
        <v>79</v>
      </c>
      <c r="D103" s="114"/>
      <c r="E103" s="114"/>
      <c r="F103" s="114"/>
      <c r="G103" s="114"/>
      <c r="H103" s="114"/>
      <c r="I103" s="114"/>
      <c r="J103" s="114"/>
      <c r="K103" s="114"/>
      <c r="L103" s="114"/>
      <c r="M103" s="114"/>
      <c r="N103" s="114"/>
    </row>
    <row r="104" spans="3:14" ht="77.25" customHeight="1">
      <c r="C104" s="112" t="s">
        <v>262</v>
      </c>
      <c r="D104" s="112"/>
      <c r="E104" s="112"/>
      <c r="F104" s="112"/>
      <c r="G104" s="112"/>
      <c r="H104" s="112"/>
      <c r="I104" s="112"/>
      <c r="J104" s="112"/>
      <c r="K104" s="112"/>
      <c r="L104" s="112"/>
      <c r="M104" s="112"/>
      <c r="N104" s="112"/>
    </row>
    <row r="105" ht="15" customHeight="1"/>
    <row r="106" spans="2:14" ht="15">
      <c r="B106" s="24" t="s">
        <v>141</v>
      </c>
      <c r="C106" s="114" t="s">
        <v>254</v>
      </c>
      <c r="D106" s="114"/>
      <c r="E106" s="114"/>
      <c r="F106" s="114"/>
      <c r="G106" s="114"/>
      <c r="H106" s="114"/>
      <c r="I106" s="114"/>
      <c r="J106" s="114"/>
      <c r="K106" s="114"/>
      <c r="L106" s="114"/>
      <c r="M106" s="114"/>
      <c r="N106" s="114"/>
    </row>
    <row r="107" spans="2:14" ht="103.5" customHeight="1">
      <c r="B107" s="24"/>
      <c r="C107" s="112" t="s">
        <v>271</v>
      </c>
      <c r="D107" s="112"/>
      <c r="E107" s="112"/>
      <c r="F107" s="112"/>
      <c r="G107" s="112"/>
      <c r="H107" s="112"/>
      <c r="I107" s="112"/>
      <c r="J107" s="112"/>
      <c r="K107" s="112"/>
      <c r="L107" s="112"/>
      <c r="M107" s="112"/>
      <c r="N107" s="112"/>
    </row>
    <row r="108" spans="2:14" ht="15">
      <c r="B108" s="24"/>
      <c r="C108" s="103"/>
      <c r="D108" s="103"/>
      <c r="E108" s="103"/>
      <c r="F108" s="103"/>
      <c r="G108" s="103"/>
      <c r="H108" s="103"/>
      <c r="I108" s="103"/>
      <c r="J108" s="103"/>
      <c r="K108" s="103"/>
      <c r="L108" s="103"/>
      <c r="M108" s="103"/>
      <c r="N108" s="103"/>
    </row>
    <row r="109" spans="2:14" ht="15">
      <c r="B109" s="24" t="s">
        <v>142</v>
      </c>
      <c r="C109" s="114" t="s">
        <v>166</v>
      </c>
      <c r="D109" s="114"/>
      <c r="E109" s="114"/>
      <c r="F109" s="114"/>
      <c r="G109" s="114"/>
      <c r="H109" s="114"/>
      <c r="I109" s="114"/>
      <c r="J109" s="114"/>
      <c r="K109" s="114"/>
      <c r="L109" s="114"/>
      <c r="M109" s="114"/>
      <c r="N109" s="114"/>
    </row>
    <row r="110" spans="3:14" ht="15" customHeight="1">
      <c r="C110" s="117" t="s">
        <v>167</v>
      </c>
      <c r="D110" s="117"/>
      <c r="E110" s="117"/>
      <c r="F110" s="117"/>
      <c r="G110" s="117"/>
      <c r="H110" s="117"/>
      <c r="I110" s="117"/>
      <c r="J110" s="117"/>
      <c r="K110" s="117"/>
      <c r="L110" s="117"/>
      <c r="M110" s="117"/>
      <c r="N110" s="117"/>
    </row>
    <row r="112" spans="2:14" ht="15">
      <c r="B112" s="24" t="s">
        <v>143</v>
      </c>
      <c r="C112" s="114" t="s">
        <v>3</v>
      </c>
      <c r="D112" s="114"/>
      <c r="E112" s="114"/>
      <c r="F112" s="114"/>
      <c r="G112" s="114"/>
      <c r="H112" s="114"/>
      <c r="I112" s="114"/>
      <c r="J112" s="114"/>
      <c r="K112" s="114"/>
      <c r="L112" s="114"/>
      <c r="M112" s="114"/>
      <c r="N112" s="114"/>
    </row>
    <row r="113" spans="3:14" ht="15">
      <c r="C113" s="116" t="s">
        <v>55</v>
      </c>
      <c r="D113" s="116"/>
      <c r="E113" s="116"/>
      <c r="F113" s="116"/>
      <c r="G113" s="116"/>
      <c r="H113" s="116"/>
      <c r="I113" s="116"/>
      <c r="J113" s="116"/>
      <c r="K113" s="116"/>
      <c r="L113" s="116"/>
      <c r="M113" s="116"/>
      <c r="N113" s="116"/>
    </row>
    <row r="114" spans="10:12" ht="15">
      <c r="J114" s="40" t="s">
        <v>66</v>
      </c>
      <c r="K114" s="41"/>
      <c r="L114" s="41" t="s">
        <v>108</v>
      </c>
    </row>
    <row r="115" spans="10:12" ht="15">
      <c r="J115" s="40" t="s">
        <v>67</v>
      </c>
      <c r="K115" s="40"/>
      <c r="L115" s="40" t="s">
        <v>67</v>
      </c>
    </row>
    <row r="116" spans="10:12" ht="15">
      <c r="J116" s="42" t="s">
        <v>223</v>
      </c>
      <c r="K116" s="42"/>
      <c r="L116" s="42" t="s">
        <v>223</v>
      </c>
    </row>
    <row r="117" spans="10:12" ht="15">
      <c r="J117" s="40" t="s">
        <v>32</v>
      </c>
      <c r="K117" s="40"/>
      <c r="L117" s="40" t="s">
        <v>32</v>
      </c>
    </row>
    <row r="118" spans="4:12" ht="15">
      <c r="D118" s="116" t="s">
        <v>56</v>
      </c>
      <c r="E118" s="116"/>
      <c r="I118" s="33"/>
      <c r="J118" s="33">
        <v>1326</v>
      </c>
      <c r="K118" s="33"/>
      <c r="L118" s="33">
        <v>4898</v>
      </c>
    </row>
    <row r="119" spans="4:12" ht="15">
      <c r="D119" s="94" t="s">
        <v>216</v>
      </c>
      <c r="E119" s="93"/>
      <c r="I119" s="33"/>
      <c r="J119" s="33">
        <v>0</v>
      </c>
      <c r="K119" s="33"/>
      <c r="L119" s="33">
        <v>23</v>
      </c>
    </row>
    <row r="120" spans="4:12" ht="15">
      <c r="D120" s="21" t="s">
        <v>9</v>
      </c>
      <c r="I120" s="33"/>
      <c r="J120" s="33">
        <v>-6</v>
      </c>
      <c r="K120" s="33"/>
      <c r="L120" s="33">
        <v>390</v>
      </c>
    </row>
    <row r="121" spans="9:12" ht="15">
      <c r="I121" s="43"/>
      <c r="J121" s="43">
        <f>SUM(J118:J120)</f>
        <v>1320</v>
      </c>
      <c r="K121" s="75"/>
      <c r="L121" s="43">
        <f>SUM(L118:L120)</f>
        <v>5311</v>
      </c>
    </row>
    <row r="123" spans="3:14" ht="30.75" customHeight="1">
      <c r="C123" s="112" t="s">
        <v>206</v>
      </c>
      <c r="D123" s="112"/>
      <c r="E123" s="112"/>
      <c r="F123" s="112"/>
      <c r="G123" s="112"/>
      <c r="H123" s="112"/>
      <c r="I123" s="112"/>
      <c r="J123" s="112"/>
      <c r="K123" s="112"/>
      <c r="L123" s="112"/>
      <c r="M123" s="112"/>
      <c r="N123" s="112"/>
    </row>
    <row r="125" spans="2:14" ht="15">
      <c r="B125" s="24" t="s">
        <v>144</v>
      </c>
      <c r="C125" s="114" t="s">
        <v>110</v>
      </c>
      <c r="D125" s="114"/>
      <c r="E125" s="114"/>
      <c r="F125" s="114"/>
      <c r="G125" s="114"/>
      <c r="H125" s="114"/>
      <c r="I125" s="114"/>
      <c r="J125" s="114"/>
      <c r="K125" s="114"/>
      <c r="L125" s="114"/>
      <c r="M125" s="114"/>
      <c r="N125" s="114"/>
    </row>
    <row r="126" spans="3:14" ht="30.75" customHeight="1">
      <c r="C126" s="112" t="s">
        <v>224</v>
      </c>
      <c r="D126" s="112"/>
      <c r="E126" s="112"/>
      <c r="F126" s="112"/>
      <c r="G126" s="112"/>
      <c r="H126" s="112"/>
      <c r="I126" s="112"/>
      <c r="J126" s="112"/>
      <c r="K126" s="112"/>
      <c r="L126" s="112"/>
      <c r="M126" s="112"/>
      <c r="N126" s="112"/>
    </row>
    <row r="128" spans="2:14" ht="15">
      <c r="B128" s="24" t="s">
        <v>145</v>
      </c>
      <c r="C128" s="114" t="s">
        <v>105</v>
      </c>
      <c r="D128" s="120"/>
      <c r="E128" s="120"/>
      <c r="F128" s="120"/>
      <c r="G128" s="120"/>
      <c r="H128" s="120"/>
      <c r="I128" s="120"/>
      <c r="J128" s="120"/>
      <c r="K128" s="120"/>
      <c r="L128" s="120"/>
      <c r="M128" s="120"/>
      <c r="N128" s="120"/>
    </row>
    <row r="129" spans="3:14" ht="18" customHeight="1">
      <c r="C129" s="87" t="s">
        <v>50</v>
      </c>
      <c r="D129" s="112" t="s">
        <v>225</v>
      </c>
      <c r="E129" s="112"/>
      <c r="F129" s="112"/>
      <c r="G129" s="112"/>
      <c r="H129" s="112"/>
      <c r="I129" s="112"/>
      <c r="J129" s="112"/>
      <c r="K129" s="112"/>
      <c r="L129" s="112"/>
      <c r="M129" s="112"/>
      <c r="N129" s="112"/>
    </row>
    <row r="130" ht="15">
      <c r="J130" s="42" t="s">
        <v>32</v>
      </c>
    </row>
    <row r="131" spans="4:10" ht="15">
      <c r="D131" s="21" t="s">
        <v>57</v>
      </c>
      <c r="H131" s="45"/>
      <c r="J131" s="72">
        <v>34019</v>
      </c>
    </row>
    <row r="132" spans="4:10" ht="15">
      <c r="D132" s="21" t="s">
        <v>58</v>
      </c>
      <c r="H132" s="45"/>
      <c r="J132" s="72">
        <v>38051</v>
      </c>
    </row>
    <row r="133" spans="4:10" ht="15">
      <c r="D133" s="21" t="s">
        <v>203</v>
      </c>
      <c r="E133" s="80"/>
      <c r="F133" s="80"/>
      <c r="H133" s="45"/>
      <c r="J133" s="72">
        <v>5571</v>
      </c>
    </row>
    <row r="134" ht="8.25" customHeight="1"/>
    <row r="135" spans="3:4" ht="15">
      <c r="C135" s="44" t="s">
        <v>51</v>
      </c>
      <c r="D135" s="21" t="s">
        <v>226</v>
      </c>
    </row>
    <row r="136" ht="9.75" customHeight="1"/>
    <row r="137" ht="15">
      <c r="J137" s="42" t="s">
        <v>32</v>
      </c>
    </row>
    <row r="138" spans="4:10" ht="15">
      <c r="D138" s="21" t="s">
        <v>59</v>
      </c>
      <c r="H138" s="37"/>
      <c r="J138" s="72">
        <v>27294</v>
      </c>
    </row>
    <row r="139" spans="4:12" ht="15">
      <c r="D139" s="21" t="s">
        <v>60</v>
      </c>
      <c r="H139" s="37"/>
      <c r="J139" s="37">
        <v>27294</v>
      </c>
      <c r="K139" s="37"/>
      <c r="L139" s="37"/>
    </row>
    <row r="140" spans="4:10" ht="15">
      <c r="D140" s="21" t="s">
        <v>61</v>
      </c>
      <c r="H140" s="37"/>
      <c r="J140" s="72">
        <v>33451</v>
      </c>
    </row>
    <row r="141" ht="11.25" customHeight="1"/>
    <row r="142" spans="2:14" ht="15">
      <c r="B142" s="24" t="s">
        <v>146</v>
      </c>
      <c r="C142" s="114" t="s">
        <v>62</v>
      </c>
      <c r="D142" s="114"/>
      <c r="E142" s="114"/>
      <c r="F142" s="114"/>
      <c r="G142" s="114"/>
      <c r="H142" s="114"/>
      <c r="I142" s="114"/>
      <c r="J142" s="114"/>
      <c r="K142" s="114"/>
      <c r="L142" s="114"/>
      <c r="M142" s="114"/>
      <c r="N142" s="114"/>
    </row>
    <row r="143" spans="3:14" ht="16.5" customHeight="1">
      <c r="C143" s="112" t="s">
        <v>104</v>
      </c>
      <c r="D143" s="112"/>
      <c r="E143" s="112"/>
      <c r="F143" s="112"/>
      <c r="G143" s="112"/>
      <c r="H143" s="112"/>
      <c r="I143" s="112"/>
      <c r="J143" s="112"/>
      <c r="K143" s="112"/>
      <c r="L143" s="112"/>
      <c r="M143" s="112"/>
      <c r="N143" s="112"/>
    </row>
    <row r="144" ht="11.25" customHeight="1"/>
    <row r="145" spans="2:14" ht="15">
      <c r="B145" s="24" t="s">
        <v>147</v>
      </c>
      <c r="C145" s="114" t="s">
        <v>63</v>
      </c>
      <c r="D145" s="114"/>
      <c r="E145" s="114"/>
      <c r="F145" s="114"/>
      <c r="G145" s="114"/>
      <c r="H145" s="114"/>
      <c r="I145" s="114"/>
      <c r="J145" s="114"/>
      <c r="K145" s="114"/>
      <c r="L145" s="114"/>
      <c r="M145" s="114"/>
      <c r="N145" s="114"/>
    </row>
    <row r="146" spans="3:14" ht="14.25" customHeight="1">
      <c r="C146" s="116" t="s">
        <v>227</v>
      </c>
      <c r="D146" s="116"/>
      <c r="E146" s="116"/>
      <c r="F146" s="116"/>
      <c r="G146" s="116"/>
      <c r="H146" s="116"/>
      <c r="I146" s="116"/>
      <c r="J146" s="116"/>
      <c r="K146" s="116"/>
      <c r="L146" s="116"/>
      <c r="M146" s="116"/>
      <c r="N146" s="116"/>
    </row>
    <row r="147" ht="11.25" customHeight="1"/>
    <row r="148" spans="2:14" ht="15">
      <c r="B148" s="24" t="s">
        <v>148</v>
      </c>
      <c r="C148" s="114" t="s">
        <v>98</v>
      </c>
      <c r="D148" s="114"/>
      <c r="E148" s="114"/>
      <c r="F148" s="114"/>
      <c r="G148" s="114"/>
      <c r="H148" s="114"/>
      <c r="I148" s="114"/>
      <c r="J148" s="114"/>
      <c r="K148" s="114"/>
      <c r="L148" s="114"/>
      <c r="M148" s="114"/>
      <c r="N148" s="114"/>
    </row>
    <row r="149" spans="3:14" ht="15">
      <c r="C149" s="116" t="s">
        <v>99</v>
      </c>
      <c r="D149" s="116"/>
      <c r="E149" s="116"/>
      <c r="F149" s="116"/>
      <c r="G149" s="116"/>
      <c r="H149" s="116"/>
      <c r="I149" s="116"/>
      <c r="J149" s="116"/>
      <c r="K149" s="116"/>
      <c r="L149" s="116"/>
      <c r="M149" s="116"/>
      <c r="N149" s="116"/>
    </row>
    <row r="150" ht="11.25" customHeight="1"/>
    <row r="151" spans="2:14" ht="15">
      <c r="B151" s="24" t="s">
        <v>149</v>
      </c>
      <c r="C151" s="114" t="s">
        <v>100</v>
      </c>
      <c r="D151" s="114"/>
      <c r="E151" s="114"/>
      <c r="F151" s="114"/>
      <c r="G151" s="114"/>
      <c r="H151" s="114"/>
      <c r="I151" s="114"/>
      <c r="J151" s="114"/>
      <c r="K151" s="114"/>
      <c r="L151" s="114"/>
      <c r="M151" s="114"/>
      <c r="N151" s="114"/>
    </row>
    <row r="152" spans="3:14" ht="15">
      <c r="C152" s="116" t="s">
        <v>64</v>
      </c>
      <c r="D152" s="116"/>
      <c r="E152" s="116"/>
      <c r="F152" s="116"/>
      <c r="G152" s="116"/>
      <c r="H152" s="116"/>
      <c r="I152" s="116"/>
      <c r="J152" s="116"/>
      <c r="K152" s="116"/>
      <c r="L152" s="116"/>
      <c r="M152" s="116"/>
      <c r="N152" s="116"/>
    </row>
    <row r="153" ht="11.25" customHeight="1"/>
    <row r="154" spans="2:14" ht="15">
      <c r="B154" s="24" t="s">
        <v>150</v>
      </c>
      <c r="C154" s="114" t="s">
        <v>65</v>
      </c>
      <c r="D154" s="114"/>
      <c r="E154" s="114"/>
      <c r="F154" s="114"/>
      <c r="G154" s="114"/>
      <c r="H154" s="114"/>
      <c r="I154" s="114"/>
      <c r="J154" s="114"/>
      <c r="K154" s="114"/>
      <c r="L154" s="114"/>
      <c r="M154" s="114"/>
      <c r="N154" s="114"/>
    </row>
    <row r="155" spans="3:14" ht="30.75" customHeight="1">
      <c r="C155" s="87" t="s">
        <v>50</v>
      </c>
      <c r="D155" s="87" t="s">
        <v>238</v>
      </c>
      <c r="E155" s="112" t="s">
        <v>252</v>
      </c>
      <c r="F155" s="112"/>
      <c r="G155" s="112"/>
      <c r="H155" s="112"/>
      <c r="I155" s="112"/>
      <c r="J155" s="112"/>
      <c r="K155" s="112"/>
      <c r="L155" s="112"/>
      <c r="M155" s="112"/>
      <c r="N155" s="112"/>
    </row>
    <row r="156" spans="3:10" ht="15" customHeight="1">
      <c r="C156" s="96"/>
      <c r="D156" s="87" t="s">
        <v>239</v>
      </c>
      <c r="E156" s="21" t="s">
        <v>240</v>
      </c>
      <c r="I156" s="44" t="s">
        <v>241</v>
      </c>
      <c r="J156" s="24" t="s">
        <v>272</v>
      </c>
    </row>
    <row r="157" spans="3:10" ht="15" customHeight="1">
      <c r="C157" s="96"/>
      <c r="D157" s="44" t="s">
        <v>243</v>
      </c>
      <c r="E157" s="21" t="s">
        <v>244</v>
      </c>
      <c r="I157" s="44" t="s">
        <v>241</v>
      </c>
      <c r="J157" s="24" t="s">
        <v>242</v>
      </c>
    </row>
    <row r="158" spans="3:10" ht="15" customHeight="1">
      <c r="C158" s="96"/>
      <c r="D158" s="44" t="s">
        <v>245</v>
      </c>
      <c r="E158" s="21" t="s">
        <v>246</v>
      </c>
      <c r="I158" s="44" t="s">
        <v>241</v>
      </c>
      <c r="J158" s="21" t="s">
        <v>247</v>
      </c>
    </row>
    <row r="159" spans="3:14" ht="27.75" customHeight="1">
      <c r="C159" s="96"/>
      <c r="D159" s="87" t="s">
        <v>248</v>
      </c>
      <c r="E159" s="112" t="s">
        <v>249</v>
      </c>
      <c r="F159" s="112"/>
      <c r="G159" s="112"/>
      <c r="H159" s="112"/>
      <c r="I159" s="112"/>
      <c r="J159" s="112"/>
      <c r="K159" s="112"/>
      <c r="L159" s="112"/>
      <c r="M159" s="112"/>
      <c r="N159" s="112"/>
    </row>
    <row r="160" spans="3:14" ht="15" customHeight="1">
      <c r="C160" s="96"/>
      <c r="D160" s="96"/>
      <c r="E160" s="96"/>
      <c r="F160" s="96"/>
      <c r="G160" s="96"/>
      <c r="H160" s="96"/>
      <c r="I160" s="96"/>
      <c r="J160" s="96"/>
      <c r="K160" s="96"/>
      <c r="L160" s="96"/>
      <c r="M160" s="96"/>
      <c r="N160" s="96"/>
    </row>
    <row r="161" spans="3:14" ht="28.5" customHeight="1">
      <c r="C161" s="112" t="s">
        <v>250</v>
      </c>
      <c r="D161" s="112"/>
      <c r="E161" s="112"/>
      <c r="F161" s="112"/>
      <c r="G161" s="112"/>
      <c r="H161" s="112"/>
      <c r="I161" s="112"/>
      <c r="J161" s="112"/>
      <c r="K161" s="112"/>
      <c r="L161" s="112"/>
      <c r="M161" s="112"/>
      <c r="N161" s="112"/>
    </row>
    <row r="162" spans="3:14" ht="15" customHeight="1">
      <c r="C162" s="96"/>
      <c r="D162" s="96"/>
      <c r="E162" s="96"/>
      <c r="F162" s="96"/>
      <c r="G162" s="96"/>
      <c r="H162" s="96"/>
      <c r="I162" s="96"/>
      <c r="J162" s="96"/>
      <c r="K162" s="96"/>
      <c r="L162" s="96"/>
      <c r="M162" s="96"/>
      <c r="N162" s="96"/>
    </row>
    <row r="163" spans="3:14" ht="15" customHeight="1">
      <c r="C163" s="101" t="s">
        <v>51</v>
      </c>
      <c r="D163" s="95"/>
      <c r="E163" s="97" t="s">
        <v>251</v>
      </c>
      <c r="F163" s="95"/>
      <c r="G163" s="95"/>
      <c r="H163" s="95"/>
      <c r="I163" s="44" t="s">
        <v>241</v>
      </c>
      <c r="J163" s="24" t="s">
        <v>272</v>
      </c>
      <c r="M163" s="96"/>
      <c r="N163" s="96"/>
    </row>
    <row r="164" spans="3:14" ht="15" customHeight="1">
      <c r="C164" s="98"/>
      <c r="D164" s="99"/>
      <c r="E164" s="99"/>
      <c r="F164" s="99"/>
      <c r="G164" s="99"/>
      <c r="H164" s="99"/>
      <c r="I164" s="99"/>
      <c r="J164" s="99"/>
      <c r="K164" s="99"/>
      <c r="L164" s="99"/>
      <c r="M164" s="99"/>
      <c r="N164" s="99"/>
    </row>
    <row r="165" spans="2:14" ht="15">
      <c r="B165" s="24" t="s">
        <v>151</v>
      </c>
      <c r="C165" s="114" t="s">
        <v>95</v>
      </c>
      <c r="D165" s="114"/>
      <c r="E165" s="114"/>
      <c r="F165" s="114"/>
      <c r="G165" s="114"/>
      <c r="H165" s="114"/>
      <c r="I165" s="114"/>
      <c r="J165" s="114"/>
      <c r="K165" s="114"/>
      <c r="L165" s="114"/>
      <c r="M165" s="114"/>
      <c r="N165" s="114"/>
    </row>
    <row r="166" spans="2:14" ht="29.25" customHeight="1">
      <c r="B166" s="24"/>
      <c r="C166" s="112" t="s">
        <v>228</v>
      </c>
      <c r="D166" s="119"/>
      <c r="E166" s="119"/>
      <c r="F166" s="119"/>
      <c r="G166" s="119"/>
      <c r="H166" s="119"/>
      <c r="I166" s="119"/>
      <c r="J166" s="119"/>
      <c r="K166" s="119"/>
      <c r="L166" s="119"/>
      <c r="M166" s="119"/>
      <c r="N166" s="119"/>
    </row>
    <row r="167" spans="10:12" ht="15">
      <c r="J167" s="26" t="s">
        <v>66</v>
      </c>
      <c r="K167" s="41"/>
      <c r="L167" s="41" t="s">
        <v>108</v>
      </c>
    </row>
    <row r="168" spans="10:12" ht="15">
      <c r="J168" s="26" t="s">
        <v>67</v>
      </c>
      <c r="K168" s="26"/>
      <c r="L168" s="26" t="s">
        <v>67</v>
      </c>
    </row>
    <row r="169" spans="10:12" ht="15">
      <c r="J169" s="44" t="s">
        <v>223</v>
      </c>
      <c r="K169" s="44"/>
      <c r="L169" s="44" t="s">
        <v>223</v>
      </c>
    </row>
    <row r="170" spans="4:12" ht="15">
      <c r="D170" s="24" t="s">
        <v>168</v>
      </c>
      <c r="H170" s="24" t="s">
        <v>70</v>
      </c>
      <c r="I170" s="37"/>
      <c r="J170" s="37">
        <f>+'Income Statement'!C39</f>
        <v>7625</v>
      </c>
      <c r="K170" s="37"/>
      <c r="L170" s="37">
        <f>+'Income Statement'!F39</f>
        <v>20737</v>
      </c>
    </row>
    <row r="171" spans="4:12" ht="15">
      <c r="D171" s="24" t="s">
        <v>68</v>
      </c>
      <c r="I171" s="37"/>
      <c r="J171" s="37"/>
      <c r="K171" s="37"/>
      <c r="L171" s="37"/>
    </row>
    <row r="172" spans="4:12" ht="15">
      <c r="D172" s="24" t="s">
        <v>69</v>
      </c>
      <c r="H172" s="24" t="s">
        <v>71</v>
      </c>
      <c r="I172" s="37"/>
      <c r="J172" s="37">
        <v>80064</v>
      </c>
      <c r="K172" s="37"/>
      <c r="L172" s="37">
        <v>80064</v>
      </c>
    </row>
    <row r="173" spans="4:12" ht="15">
      <c r="D173" s="24" t="s">
        <v>72</v>
      </c>
      <c r="H173" s="24" t="s">
        <v>73</v>
      </c>
      <c r="J173" s="48">
        <f>+'Income Statement'!C45</f>
        <v>9.5</v>
      </c>
      <c r="K173" s="47"/>
      <c r="L173" s="47">
        <f>+'Income Statement'!F45</f>
        <v>25.9</v>
      </c>
    </row>
    <row r="175" spans="3:14" ht="30" customHeight="1">
      <c r="C175" s="112" t="s">
        <v>169</v>
      </c>
      <c r="D175" s="118"/>
      <c r="E175" s="118"/>
      <c r="F175" s="118"/>
      <c r="G175" s="118"/>
      <c r="H175" s="118"/>
      <c r="I175" s="118"/>
      <c r="J175" s="118"/>
      <c r="K175" s="118"/>
      <c r="L175" s="118"/>
      <c r="M175" s="118"/>
      <c r="N175" s="118"/>
    </row>
    <row r="176" ht="12.75" customHeight="1"/>
    <row r="178" ht="15">
      <c r="C178" s="21" t="s">
        <v>74</v>
      </c>
    </row>
    <row r="180" ht="15">
      <c r="C180" s="21" t="s">
        <v>75</v>
      </c>
    </row>
    <row r="181" ht="15">
      <c r="C181" s="21" t="s">
        <v>76</v>
      </c>
    </row>
    <row r="183" ht="15">
      <c r="C183" s="21" t="s">
        <v>77</v>
      </c>
    </row>
    <row r="184" ht="15">
      <c r="C184" s="24" t="s">
        <v>253</v>
      </c>
    </row>
  </sheetData>
  <sheetProtection/>
  <mergeCells count="67">
    <mergeCell ref="C79:N79"/>
    <mergeCell ref="D129:N129"/>
    <mergeCell ref="C23:N23"/>
    <mergeCell ref="C21:N21"/>
    <mergeCell ref="C26:N26"/>
    <mergeCell ref="C87:N87"/>
    <mergeCell ref="C82:N82"/>
    <mergeCell ref="C24:N24"/>
    <mergeCell ref="C84:N84"/>
    <mergeCell ref="C27:N27"/>
    <mergeCell ref="C32:N32"/>
    <mergeCell ref="C81:N81"/>
    <mergeCell ref="C29:N29"/>
    <mergeCell ref="C30:N30"/>
    <mergeCell ref="A3:N3"/>
    <mergeCell ref="A4:N4"/>
    <mergeCell ref="C17:N17"/>
    <mergeCell ref="C18:N18"/>
    <mergeCell ref="C7:F7"/>
    <mergeCell ref="C8:N8"/>
    <mergeCell ref="C14:N14"/>
    <mergeCell ref="C12:N12"/>
    <mergeCell ref="B5:C5"/>
    <mergeCell ref="C10:N10"/>
    <mergeCell ref="C15:N15"/>
    <mergeCell ref="C20:N20"/>
    <mergeCell ref="C175:N175"/>
    <mergeCell ref="C149:N149"/>
    <mergeCell ref="C151:N151"/>
    <mergeCell ref="C142:N142"/>
    <mergeCell ref="C143:N143"/>
    <mergeCell ref="C146:N146"/>
    <mergeCell ref="C154:N154"/>
    <mergeCell ref="C166:N166"/>
    <mergeCell ref="C148:N148"/>
    <mergeCell ref="E155:N155"/>
    <mergeCell ref="E159:N159"/>
    <mergeCell ref="C161:N161"/>
    <mergeCell ref="C165:N165"/>
    <mergeCell ref="C126:N126"/>
    <mergeCell ref="C128:N128"/>
    <mergeCell ref="C145:N145"/>
    <mergeCell ref="C152:N152"/>
    <mergeCell ref="C125:N125"/>
    <mergeCell ref="D118:E118"/>
    <mergeCell ref="C85:N85"/>
    <mergeCell ref="C112:N112"/>
    <mergeCell ref="C110:N110"/>
    <mergeCell ref="C123:N123"/>
    <mergeCell ref="C113:N113"/>
    <mergeCell ref="C109:N109"/>
    <mergeCell ref="C106:N106"/>
    <mergeCell ref="C88:N88"/>
    <mergeCell ref="C104:N104"/>
    <mergeCell ref="C107:N107"/>
    <mergeCell ref="P89:Z89"/>
    <mergeCell ref="P90:Z90"/>
    <mergeCell ref="C101:N101"/>
    <mergeCell ref="C103:N103"/>
    <mergeCell ref="C99:N99"/>
    <mergeCell ref="C96:N96"/>
    <mergeCell ref="C100:N100"/>
    <mergeCell ref="C93:N93"/>
    <mergeCell ref="C98:N98"/>
    <mergeCell ref="C92:N92"/>
    <mergeCell ref="D89:N89"/>
    <mergeCell ref="D90:N90"/>
  </mergeCells>
  <printOptions/>
  <pageMargins left="0.5" right="0.5" top="0.75" bottom="0.5" header="0.5" footer="0.5"/>
  <pageSetup horizontalDpi="300" verticalDpi="300" orientation="portrait" paperSize="9" scale="92" r:id="rId1"/>
  <rowBreaks count="4" manualBreakCount="4">
    <brk id="30" max="13" man="1"/>
    <brk id="80" max="13" man="1"/>
    <brk id="104" max="13" man="1"/>
    <brk id="146" max="13" man="1"/>
  </rowBreaks>
  <colBreaks count="1" manualBreakCount="1">
    <brk id="14" max="1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user</cp:lastModifiedBy>
  <cp:lastPrinted>2010-08-26T04:43:53Z</cp:lastPrinted>
  <dcterms:created xsi:type="dcterms:W3CDTF">2002-09-05T22:09:56Z</dcterms:created>
  <dcterms:modified xsi:type="dcterms:W3CDTF">2010-08-26T04:47:20Z</dcterms:modified>
  <cp:category/>
  <cp:version/>
  <cp:contentType/>
  <cp:contentStatus/>
</cp:coreProperties>
</file>